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alie Bruneau\Documents\FORDAQ\ONF\automne 2017\"/>
    </mc:Choice>
  </mc:AlternateContent>
  <bookViews>
    <workbookView xWindow="0" yWindow="0" windowWidth="19176" windowHeight="5220" xr2:uid="{00000000-000D-0000-FFFF-FFFF00000000}"/>
  </bookViews>
  <sheets>
    <sheet name="-" sheetId="6" r:id="rId1"/>
  </sheets>
  <definedNames>
    <definedName name="_xlnm._FilterDatabase" localSheetId="0" hidden="1">'-'!$A$3:$U$225</definedName>
    <definedName name="_xlnm.Print_Titles" localSheetId="0">'-'!$1:$3</definedName>
    <definedName name="_xlnm.Print_Area" localSheetId="0">'-'!$A$2:$W$220</definedName>
  </definedNames>
  <calcPr calcId="171027"/>
  <fileRecoveryPr autoRecover="0"/>
</workbook>
</file>

<file path=xl/calcChain.xml><?xml version="1.0" encoding="utf-8"?>
<calcChain xmlns="http://schemas.openxmlformats.org/spreadsheetml/2006/main">
  <c r="N221" i="6" l="1"/>
  <c r="R5" i="6"/>
  <c r="S5" i="6"/>
  <c r="T5" i="6"/>
  <c r="U5" i="6"/>
  <c r="R6" i="6"/>
  <c r="S6" i="6"/>
  <c r="T6" i="6"/>
  <c r="U6" i="6"/>
  <c r="R7" i="6"/>
  <c r="S7" i="6"/>
  <c r="T7" i="6"/>
  <c r="U7" i="6"/>
  <c r="R8" i="6"/>
  <c r="S8" i="6"/>
  <c r="T8" i="6"/>
  <c r="U8" i="6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16" i="6"/>
  <c r="S16" i="6"/>
  <c r="T16" i="6"/>
  <c r="U16" i="6"/>
  <c r="R17" i="6"/>
  <c r="S17" i="6"/>
  <c r="T17" i="6"/>
  <c r="U17" i="6"/>
  <c r="R18" i="6"/>
  <c r="S18" i="6"/>
  <c r="T18" i="6"/>
  <c r="U18" i="6"/>
  <c r="R19" i="6"/>
  <c r="S19" i="6"/>
  <c r="T19" i="6"/>
  <c r="U19" i="6"/>
  <c r="R20" i="6"/>
  <c r="S20" i="6"/>
  <c r="T20" i="6"/>
  <c r="U20" i="6"/>
  <c r="R21" i="6"/>
  <c r="S21" i="6"/>
  <c r="T21" i="6"/>
  <c r="U21" i="6"/>
  <c r="R22" i="6"/>
  <c r="S22" i="6"/>
  <c r="T22" i="6"/>
  <c r="U22" i="6"/>
  <c r="R23" i="6"/>
  <c r="S23" i="6"/>
  <c r="T23" i="6"/>
  <c r="U23" i="6"/>
  <c r="R24" i="6"/>
  <c r="S24" i="6"/>
  <c r="T24" i="6"/>
  <c r="U24" i="6"/>
  <c r="R25" i="6"/>
  <c r="S25" i="6"/>
  <c r="T25" i="6"/>
  <c r="U25" i="6"/>
  <c r="R26" i="6"/>
  <c r="S26" i="6"/>
  <c r="T26" i="6"/>
  <c r="U26" i="6"/>
  <c r="R27" i="6"/>
  <c r="S27" i="6"/>
  <c r="T27" i="6"/>
  <c r="U27" i="6"/>
  <c r="R28" i="6"/>
  <c r="S28" i="6"/>
  <c r="T28" i="6"/>
  <c r="U28" i="6"/>
  <c r="R29" i="6"/>
  <c r="S29" i="6"/>
  <c r="T29" i="6"/>
  <c r="U29" i="6"/>
  <c r="R30" i="6"/>
  <c r="S30" i="6"/>
  <c r="T30" i="6"/>
  <c r="U30" i="6"/>
  <c r="R31" i="6"/>
  <c r="S31" i="6"/>
  <c r="T31" i="6"/>
  <c r="U31" i="6"/>
  <c r="R32" i="6"/>
  <c r="S32" i="6"/>
  <c r="T32" i="6"/>
  <c r="U32" i="6"/>
  <c r="R33" i="6"/>
  <c r="S33" i="6"/>
  <c r="T33" i="6"/>
  <c r="U33" i="6"/>
  <c r="R34" i="6"/>
  <c r="S34" i="6"/>
  <c r="T34" i="6"/>
  <c r="U34" i="6"/>
  <c r="R35" i="6"/>
  <c r="S35" i="6"/>
  <c r="T35" i="6"/>
  <c r="U35" i="6"/>
  <c r="R36" i="6"/>
  <c r="S36" i="6"/>
  <c r="T36" i="6"/>
  <c r="U36" i="6"/>
  <c r="R37" i="6"/>
  <c r="S37" i="6"/>
  <c r="T37" i="6"/>
  <c r="U37" i="6"/>
  <c r="R38" i="6"/>
  <c r="S38" i="6"/>
  <c r="T38" i="6"/>
  <c r="U38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R56" i="6"/>
  <c r="S56" i="6"/>
  <c r="T56" i="6"/>
  <c r="U56" i="6"/>
  <c r="R57" i="6"/>
  <c r="S57" i="6"/>
  <c r="T57" i="6"/>
  <c r="U57" i="6"/>
  <c r="R58" i="6"/>
  <c r="S58" i="6"/>
  <c r="T58" i="6"/>
  <c r="U58" i="6"/>
  <c r="R59" i="6"/>
  <c r="S59" i="6"/>
  <c r="T59" i="6"/>
  <c r="U59" i="6"/>
  <c r="R60" i="6"/>
  <c r="S60" i="6"/>
  <c r="T60" i="6"/>
  <c r="U60" i="6"/>
  <c r="R61" i="6"/>
  <c r="S61" i="6"/>
  <c r="T61" i="6"/>
  <c r="U61" i="6"/>
  <c r="R62" i="6"/>
  <c r="S62" i="6"/>
  <c r="T62" i="6"/>
  <c r="U62" i="6"/>
  <c r="R63" i="6"/>
  <c r="S63" i="6"/>
  <c r="T63" i="6"/>
  <c r="U63" i="6"/>
  <c r="R64" i="6"/>
  <c r="S64" i="6"/>
  <c r="T64" i="6"/>
  <c r="U64" i="6"/>
  <c r="R65" i="6"/>
  <c r="S65" i="6"/>
  <c r="T65" i="6"/>
  <c r="U65" i="6"/>
  <c r="R66" i="6"/>
  <c r="S66" i="6"/>
  <c r="T66" i="6"/>
  <c r="U66" i="6"/>
  <c r="R67" i="6"/>
  <c r="S67" i="6"/>
  <c r="T67" i="6"/>
  <c r="U67" i="6"/>
  <c r="R68" i="6"/>
  <c r="S68" i="6"/>
  <c r="T68" i="6"/>
  <c r="U68" i="6"/>
  <c r="R69" i="6"/>
  <c r="S69" i="6"/>
  <c r="T69" i="6"/>
  <c r="U69" i="6"/>
  <c r="R70" i="6"/>
  <c r="S70" i="6"/>
  <c r="T70" i="6"/>
  <c r="U70" i="6"/>
  <c r="R71" i="6"/>
  <c r="S71" i="6"/>
  <c r="T71" i="6"/>
  <c r="U71" i="6"/>
  <c r="R72" i="6"/>
  <c r="S72" i="6"/>
  <c r="T72" i="6"/>
  <c r="U72" i="6"/>
  <c r="R73" i="6"/>
  <c r="S73" i="6"/>
  <c r="T73" i="6"/>
  <c r="U73" i="6"/>
  <c r="R74" i="6"/>
  <c r="S74" i="6"/>
  <c r="T74" i="6"/>
  <c r="U74" i="6"/>
  <c r="R75" i="6"/>
  <c r="S75" i="6"/>
  <c r="T75" i="6"/>
  <c r="U75" i="6"/>
  <c r="R76" i="6"/>
  <c r="S76" i="6"/>
  <c r="T76" i="6"/>
  <c r="U76" i="6"/>
  <c r="R77" i="6"/>
  <c r="S77" i="6"/>
  <c r="T77" i="6"/>
  <c r="U77" i="6"/>
  <c r="R78" i="6"/>
  <c r="S78" i="6"/>
  <c r="T78" i="6"/>
  <c r="U78" i="6"/>
  <c r="R79" i="6"/>
  <c r="S79" i="6"/>
  <c r="T79" i="6"/>
  <c r="U79" i="6"/>
  <c r="R80" i="6"/>
  <c r="S80" i="6"/>
  <c r="T80" i="6"/>
  <c r="U80" i="6"/>
  <c r="R81" i="6"/>
  <c r="S81" i="6"/>
  <c r="T81" i="6"/>
  <c r="U81" i="6"/>
  <c r="R82" i="6"/>
  <c r="S82" i="6"/>
  <c r="T82" i="6"/>
  <c r="U82" i="6"/>
  <c r="R83" i="6"/>
  <c r="S83" i="6"/>
  <c r="T83" i="6"/>
  <c r="U83" i="6"/>
  <c r="R84" i="6"/>
  <c r="S84" i="6"/>
  <c r="T84" i="6"/>
  <c r="U84" i="6"/>
  <c r="R85" i="6"/>
  <c r="S85" i="6"/>
  <c r="T85" i="6"/>
  <c r="U85" i="6"/>
  <c r="R86" i="6"/>
  <c r="S86" i="6"/>
  <c r="T86" i="6"/>
  <c r="U86" i="6"/>
  <c r="R87" i="6"/>
  <c r="S87" i="6"/>
  <c r="T87" i="6"/>
  <c r="U87" i="6"/>
  <c r="R88" i="6"/>
  <c r="S88" i="6"/>
  <c r="T88" i="6"/>
  <c r="U88" i="6"/>
  <c r="R89" i="6"/>
  <c r="S89" i="6"/>
  <c r="T89" i="6"/>
  <c r="U89" i="6"/>
  <c r="R90" i="6"/>
  <c r="S90" i="6"/>
  <c r="T90" i="6"/>
  <c r="U90" i="6"/>
  <c r="R91" i="6"/>
  <c r="S91" i="6"/>
  <c r="T91" i="6"/>
  <c r="U91" i="6"/>
  <c r="R92" i="6"/>
  <c r="S92" i="6"/>
  <c r="T92" i="6"/>
  <c r="U92" i="6"/>
  <c r="R93" i="6"/>
  <c r="S93" i="6"/>
  <c r="T93" i="6"/>
  <c r="U93" i="6"/>
  <c r="R94" i="6"/>
  <c r="S94" i="6"/>
  <c r="T94" i="6"/>
  <c r="U94" i="6"/>
  <c r="R95" i="6"/>
  <c r="S95" i="6"/>
  <c r="T95" i="6"/>
  <c r="U95" i="6"/>
  <c r="R96" i="6"/>
  <c r="S96" i="6"/>
  <c r="T96" i="6"/>
  <c r="U96" i="6"/>
  <c r="R97" i="6"/>
  <c r="S97" i="6"/>
  <c r="T97" i="6"/>
  <c r="U97" i="6"/>
  <c r="R98" i="6"/>
  <c r="S98" i="6"/>
  <c r="T98" i="6"/>
  <c r="U98" i="6"/>
  <c r="R99" i="6"/>
  <c r="S99" i="6"/>
  <c r="T99" i="6"/>
  <c r="U99" i="6"/>
  <c r="R100" i="6"/>
  <c r="S100" i="6"/>
  <c r="T100" i="6"/>
  <c r="U100" i="6"/>
  <c r="R101" i="6"/>
  <c r="S101" i="6"/>
  <c r="T101" i="6"/>
  <c r="U101" i="6"/>
  <c r="R102" i="6"/>
  <c r="S102" i="6"/>
  <c r="T102" i="6"/>
  <c r="U102" i="6"/>
  <c r="R103" i="6"/>
  <c r="S103" i="6"/>
  <c r="T103" i="6"/>
  <c r="U103" i="6"/>
  <c r="R104" i="6"/>
  <c r="S104" i="6"/>
  <c r="T104" i="6"/>
  <c r="U104" i="6"/>
  <c r="R105" i="6"/>
  <c r="S105" i="6"/>
  <c r="T105" i="6"/>
  <c r="U105" i="6"/>
  <c r="R106" i="6"/>
  <c r="S106" i="6"/>
  <c r="T106" i="6"/>
  <c r="U106" i="6"/>
  <c r="R107" i="6"/>
  <c r="S107" i="6"/>
  <c r="T107" i="6"/>
  <c r="U107" i="6"/>
  <c r="R108" i="6"/>
  <c r="S108" i="6"/>
  <c r="T108" i="6"/>
  <c r="U108" i="6"/>
  <c r="R109" i="6"/>
  <c r="S109" i="6"/>
  <c r="T109" i="6"/>
  <c r="U109" i="6"/>
  <c r="R110" i="6"/>
  <c r="S110" i="6"/>
  <c r="T110" i="6"/>
  <c r="U110" i="6"/>
  <c r="R111" i="6"/>
  <c r="S111" i="6"/>
  <c r="T111" i="6"/>
  <c r="U111" i="6"/>
  <c r="R112" i="6"/>
  <c r="S112" i="6"/>
  <c r="T112" i="6"/>
  <c r="U112" i="6"/>
  <c r="R113" i="6"/>
  <c r="S113" i="6"/>
  <c r="T113" i="6"/>
  <c r="U113" i="6"/>
  <c r="R114" i="6"/>
  <c r="S114" i="6"/>
  <c r="T114" i="6"/>
  <c r="U114" i="6"/>
  <c r="R115" i="6"/>
  <c r="S115" i="6"/>
  <c r="T115" i="6"/>
  <c r="U115" i="6"/>
  <c r="R116" i="6"/>
  <c r="S116" i="6"/>
  <c r="T116" i="6"/>
  <c r="U116" i="6"/>
  <c r="R117" i="6"/>
  <c r="S117" i="6"/>
  <c r="T117" i="6"/>
  <c r="U117" i="6"/>
  <c r="R118" i="6"/>
  <c r="S118" i="6"/>
  <c r="T118" i="6"/>
  <c r="U118" i="6"/>
  <c r="R119" i="6"/>
  <c r="S119" i="6"/>
  <c r="T119" i="6"/>
  <c r="U119" i="6"/>
  <c r="R120" i="6"/>
  <c r="S120" i="6"/>
  <c r="T120" i="6"/>
  <c r="U120" i="6"/>
  <c r="R121" i="6"/>
  <c r="S121" i="6"/>
  <c r="T121" i="6"/>
  <c r="U121" i="6"/>
  <c r="R122" i="6"/>
  <c r="S122" i="6"/>
  <c r="T122" i="6"/>
  <c r="U122" i="6"/>
  <c r="R123" i="6"/>
  <c r="S123" i="6"/>
  <c r="T123" i="6"/>
  <c r="U123" i="6"/>
  <c r="R124" i="6"/>
  <c r="S124" i="6"/>
  <c r="T124" i="6"/>
  <c r="U124" i="6"/>
  <c r="R125" i="6"/>
  <c r="S125" i="6"/>
  <c r="T125" i="6"/>
  <c r="U125" i="6"/>
  <c r="R126" i="6"/>
  <c r="S126" i="6"/>
  <c r="T126" i="6"/>
  <c r="U126" i="6"/>
  <c r="R127" i="6"/>
  <c r="S127" i="6"/>
  <c r="T127" i="6"/>
  <c r="U127" i="6"/>
  <c r="R128" i="6"/>
  <c r="S128" i="6"/>
  <c r="T128" i="6"/>
  <c r="U128" i="6"/>
  <c r="R129" i="6"/>
  <c r="S129" i="6"/>
  <c r="T129" i="6"/>
  <c r="U129" i="6"/>
  <c r="R130" i="6"/>
  <c r="S130" i="6"/>
  <c r="T130" i="6"/>
  <c r="U130" i="6"/>
  <c r="R131" i="6"/>
  <c r="S131" i="6"/>
  <c r="T131" i="6"/>
  <c r="U131" i="6"/>
  <c r="R132" i="6"/>
  <c r="S132" i="6"/>
  <c r="T132" i="6"/>
  <c r="U132" i="6"/>
  <c r="R133" i="6"/>
  <c r="S133" i="6"/>
  <c r="T133" i="6"/>
  <c r="U133" i="6"/>
  <c r="R134" i="6"/>
  <c r="S134" i="6"/>
  <c r="T134" i="6"/>
  <c r="U134" i="6"/>
  <c r="R135" i="6"/>
  <c r="S135" i="6"/>
  <c r="T135" i="6"/>
  <c r="U135" i="6"/>
  <c r="R136" i="6"/>
  <c r="S136" i="6"/>
  <c r="T136" i="6"/>
  <c r="U136" i="6"/>
  <c r="R137" i="6"/>
  <c r="S137" i="6"/>
  <c r="T137" i="6"/>
  <c r="U137" i="6"/>
  <c r="R138" i="6"/>
  <c r="S138" i="6"/>
  <c r="T138" i="6"/>
  <c r="U138" i="6"/>
  <c r="R139" i="6"/>
  <c r="S139" i="6"/>
  <c r="T139" i="6"/>
  <c r="U139" i="6"/>
  <c r="R140" i="6"/>
  <c r="S140" i="6"/>
  <c r="T140" i="6"/>
  <c r="U140" i="6"/>
  <c r="R141" i="6"/>
  <c r="S141" i="6"/>
  <c r="T141" i="6"/>
  <c r="U141" i="6"/>
  <c r="R142" i="6"/>
  <c r="S142" i="6"/>
  <c r="T142" i="6"/>
  <c r="U142" i="6"/>
  <c r="R143" i="6"/>
  <c r="S143" i="6"/>
  <c r="T143" i="6"/>
  <c r="U143" i="6"/>
  <c r="R144" i="6"/>
  <c r="S144" i="6"/>
  <c r="T144" i="6"/>
  <c r="U144" i="6"/>
  <c r="R145" i="6"/>
  <c r="S145" i="6"/>
  <c r="T145" i="6"/>
  <c r="U145" i="6"/>
  <c r="R146" i="6"/>
  <c r="S146" i="6"/>
  <c r="T146" i="6"/>
  <c r="U146" i="6"/>
  <c r="R147" i="6"/>
  <c r="S147" i="6"/>
  <c r="T147" i="6"/>
  <c r="U147" i="6"/>
  <c r="R148" i="6"/>
  <c r="S148" i="6"/>
  <c r="T148" i="6"/>
  <c r="U148" i="6"/>
  <c r="R149" i="6"/>
  <c r="S149" i="6"/>
  <c r="T149" i="6"/>
  <c r="U149" i="6"/>
  <c r="R150" i="6"/>
  <c r="S150" i="6"/>
  <c r="T150" i="6"/>
  <c r="U150" i="6"/>
  <c r="R151" i="6"/>
  <c r="S151" i="6"/>
  <c r="T151" i="6"/>
  <c r="U151" i="6"/>
  <c r="R152" i="6"/>
  <c r="S152" i="6"/>
  <c r="T152" i="6"/>
  <c r="U152" i="6"/>
  <c r="R153" i="6"/>
  <c r="S153" i="6"/>
  <c r="T153" i="6"/>
  <c r="U153" i="6"/>
  <c r="R154" i="6"/>
  <c r="S154" i="6"/>
  <c r="T154" i="6"/>
  <c r="U154" i="6"/>
  <c r="R155" i="6"/>
  <c r="S155" i="6"/>
  <c r="T155" i="6"/>
  <c r="U155" i="6"/>
  <c r="R156" i="6"/>
  <c r="S156" i="6"/>
  <c r="T156" i="6"/>
  <c r="U156" i="6"/>
  <c r="R157" i="6"/>
  <c r="S157" i="6"/>
  <c r="T157" i="6"/>
  <c r="U157" i="6"/>
  <c r="R158" i="6"/>
  <c r="S158" i="6"/>
  <c r="T158" i="6"/>
  <c r="U158" i="6"/>
  <c r="R159" i="6"/>
  <c r="S159" i="6"/>
  <c r="T159" i="6"/>
  <c r="U159" i="6"/>
  <c r="R160" i="6"/>
  <c r="S160" i="6"/>
  <c r="T160" i="6"/>
  <c r="U160" i="6"/>
  <c r="R161" i="6"/>
  <c r="S161" i="6"/>
  <c r="T161" i="6"/>
  <c r="U161" i="6"/>
  <c r="R162" i="6"/>
  <c r="S162" i="6"/>
  <c r="T162" i="6"/>
  <c r="U162" i="6"/>
  <c r="R163" i="6"/>
  <c r="S163" i="6"/>
  <c r="T163" i="6"/>
  <c r="U163" i="6"/>
  <c r="R164" i="6"/>
  <c r="S164" i="6"/>
  <c r="T164" i="6"/>
  <c r="U164" i="6"/>
  <c r="R165" i="6"/>
  <c r="S165" i="6"/>
  <c r="T165" i="6"/>
  <c r="U165" i="6"/>
  <c r="R166" i="6"/>
  <c r="S166" i="6"/>
  <c r="T166" i="6"/>
  <c r="U166" i="6"/>
  <c r="R167" i="6"/>
  <c r="S167" i="6"/>
  <c r="T167" i="6"/>
  <c r="U167" i="6"/>
  <c r="R168" i="6"/>
  <c r="S168" i="6"/>
  <c r="T168" i="6"/>
  <c r="U168" i="6"/>
  <c r="R169" i="6"/>
  <c r="S169" i="6"/>
  <c r="T169" i="6"/>
  <c r="U169" i="6"/>
  <c r="R170" i="6"/>
  <c r="S170" i="6"/>
  <c r="T170" i="6"/>
  <c r="U170" i="6"/>
  <c r="R171" i="6"/>
  <c r="S171" i="6"/>
  <c r="T171" i="6"/>
  <c r="U171" i="6"/>
  <c r="R172" i="6"/>
  <c r="S172" i="6"/>
  <c r="T172" i="6"/>
  <c r="U172" i="6"/>
  <c r="R173" i="6"/>
  <c r="S173" i="6"/>
  <c r="T173" i="6"/>
  <c r="U173" i="6"/>
  <c r="R174" i="6"/>
  <c r="S174" i="6"/>
  <c r="T174" i="6"/>
  <c r="U174" i="6"/>
  <c r="R175" i="6"/>
  <c r="S175" i="6"/>
  <c r="T175" i="6"/>
  <c r="U175" i="6"/>
  <c r="R176" i="6"/>
  <c r="S176" i="6"/>
  <c r="T176" i="6"/>
  <c r="U176" i="6"/>
  <c r="R177" i="6"/>
  <c r="S177" i="6"/>
  <c r="T177" i="6"/>
  <c r="U177" i="6"/>
  <c r="R178" i="6"/>
  <c r="S178" i="6"/>
  <c r="T178" i="6"/>
  <c r="U178" i="6"/>
  <c r="R179" i="6"/>
  <c r="S179" i="6"/>
  <c r="T179" i="6"/>
  <c r="U179" i="6"/>
  <c r="R180" i="6"/>
  <c r="S180" i="6"/>
  <c r="T180" i="6"/>
  <c r="U180" i="6"/>
  <c r="R181" i="6"/>
  <c r="S181" i="6"/>
  <c r="T181" i="6"/>
  <c r="U181" i="6"/>
  <c r="R182" i="6"/>
  <c r="S182" i="6"/>
  <c r="T182" i="6"/>
  <c r="U182" i="6"/>
  <c r="R183" i="6"/>
  <c r="S183" i="6"/>
  <c r="T183" i="6"/>
  <c r="U183" i="6"/>
  <c r="R184" i="6"/>
  <c r="S184" i="6"/>
  <c r="T184" i="6"/>
  <c r="U184" i="6"/>
  <c r="R185" i="6"/>
  <c r="S185" i="6"/>
  <c r="T185" i="6"/>
  <c r="U185" i="6"/>
  <c r="R186" i="6"/>
  <c r="S186" i="6"/>
  <c r="T186" i="6"/>
  <c r="U186" i="6"/>
  <c r="R187" i="6"/>
  <c r="S187" i="6"/>
  <c r="T187" i="6"/>
  <c r="U187" i="6"/>
  <c r="R188" i="6"/>
  <c r="S188" i="6"/>
  <c r="T188" i="6"/>
  <c r="U188" i="6"/>
  <c r="R189" i="6"/>
  <c r="S189" i="6"/>
  <c r="T189" i="6"/>
  <c r="U189" i="6"/>
  <c r="R190" i="6"/>
  <c r="S190" i="6"/>
  <c r="T190" i="6"/>
  <c r="U190" i="6"/>
  <c r="R191" i="6"/>
  <c r="S191" i="6"/>
  <c r="T191" i="6"/>
  <c r="U191" i="6"/>
  <c r="R192" i="6"/>
  <c r="S192" i="6"/>
  <c r="T192" i="6"/>
  <c r="U192" i="6"/>
  <c r="R193" i="6"/>
  <c r="S193" i="6"/>
  <c r="T193" i="6"/>
  <c r="U193" i="6"/>
  <c r="R194" i="6"/>
  <c r="S194" i="6"/>
  <c r="T194" i="6"/>
  <c r="U194" i="6"/>
  <c r="R195" i="6"/>
  <c r="S195" i="6"/>
  <c r="T195" i="6"/>
  <c r="U195" i="6"/>
  <c r="R196" i="6"/>
  <c r="S196" i="6"/>
  <c r="T196" i="6"/>
  <c r="U196" i="6"/>
  <c r="R197" i="6"/>
  <c r="S197" i="6"/>
  <c r="T197" i="6"/>
  <c r="U197" i="6"/>
  <c r="R198" i="6"/>
  <c r="S198" i="6"/>
  <c r="T198" i="6"/>
  <c r="U198" i="6"/>
  <c r="R199" i="6"/>
  <c r="S199" i="6"/>
  <c r="T199" i="6"/>
  <c r="U199" i="6"/>
  <c r="R200" i="6"/>
  <c r="S200" i="6"/>
  <c r="T200" i="6"/>
  <c r="U200" i="6"/>
  <c r="R201" i="6"/>
  <c r="S201" i="6"/>
  <c r="T201" i="6"/>
  <c r="U201" i="6"/>
  <c r="R202" i="6"/>
  <c r="S202" i="6"/>
  <c r="T202" i="6"/>
  <c r="U202" i="6"/>
  <c r="R203" i="6"/>
  <c r="S203" i="6"/>
  <c r="T203" i="6"/>
  <c r="U203" i="6"/>
  <c r="R204" i="6"/>
  <c r="S204" i="6"/>
  <c r="T204" i="6"/>
  <c r="U204" i="6"/>
  <c r="R205" i="6"/>
  <c r="S205" i="6"/>
  <c r="T205" i="6"/>
  <c r="U205" i="6"/>
  <c r="R206" i="6"/>
  <c r="S206" i="6"/>
  <c r="T206" i="6"/>
  <c r="U206" i="6"/>
  <c r="R207" i="6"/>
  <c r="S207" i="6"/>
  <c r="T207" i="6"/>
  <c r="U207" i="6"/>
  <c r="R208" i="6"/>
  <c r="S208" i="6"/>
  <c r="T208" i="6"/>
  <c r="U208" i="6"/>
  <c r="R209" i="6"/>
  <c r="S209" i="6"/>
  <c r="T209" i="6"/>
  <c r="U209" i="6"/>
  <c r="R210" i="6"/>
  <c r="S210" i="6"/>
  <c r="T210" i="6"/>
  <c r="U210" i="6"/>
  <c r="R211" i="6"/>
  <c r="S211" i="6"/>
  <c r="T211" i="6"/>
  <c r="U211" i="6"/>
  <c r="R212" i="6"/>
  <c r="S212" i="6"/>
  <c r="T212" i="6"/>
  <c r="U212" i="6"/>
  <c r="R213" i="6"/>
  <c r="S213" i="6"/>
  <c r="T213" i="6"/>
  <c r="U213" i="6"/>
  <c r="R214" i="6"/>
  <c r="S214" i="6"/>
  <c r="T214" i="6"/>
  <c r="U214" i="6"/>
  <c r="R215" i="6"/>
  <c r="S215" i="6"/>
  <c r="T215" i="6"/>
  <c r="U215" i="6"/>
  <c r="R216" i="6"/>
  <c r="S216" i="6"/>
  <c r="T216" i="6"/>
  <c r="U216" i="6"/>
  <c r="R217" i="6"/>
  <c r="S217" i="6"/>
  <c r="T217" i="6"/>
  <c r="U217" i="6"/>
  <c r="R218" i="6"/>
  <c r="S218" i="6"/>
  <c r="T218" i="6"/>
  <c r="U218" i="6"/>
  <c r="R219" i="6"/>
  <c r="S219" i="6"/>
  <c r="T219" i="6"/>
  <c r="U219" i="6"/>
  <c r="K218" i="6"/>
  <c r="H218" i="6"/>
  <c r="V218" i="6"/>
  <c r="W218" i="6"/>
  <c r="K217" i="6"/>
  <c r="H217" i="6"/>
  <c r="V217" i="6"/>
  <c r="W217" i="6"/>
  <c r="K216" i="6"/>
  <c r="H216" i="6"/>
  <c r="V216" i="6"/>
  <c r="W216" i="6"/>
  <c r="K215" i="6"/>
  <c r="H215" i="6"/>
  <c r="V215" i="6"/>
  <c r="W215" i="6"/>
  <c r="K210" i="6"/>
  <c r="H203" i="6"/>
  <c r="K203" i="6"/>
  <c r="K176" i="6"/>
  <c r="H176" i="6"/>
  <c r="K175" i="6"/>
  <c r="H175" i="6"/>
  <c r="K174" i="6"/>
  <c r="H174" i="6"/>
  <c r="H173" i="6"/>
  <c r="K173" i="6"/>
  <c r="K171" i="6"/>
  <c r="H171" i="6"/>
  <c r="K170" i="6"/>
  <c r="H170" i="6"/>
  <c r="K169" i="6"/>
  <c r="H169" i="6"/>
  <c r="K168" i="6"/>
  <c r="H168" i="6"/>
  <c r="K167" i="6"/>
  <c r="H167" i="6"/>
  <c r="K166" i="6"/>
  <c r="H166" i="6"/>
  <c r="K165" i="6"/>
  <c r="H165" i="6"/>
  <c r="K164" i="6"/>
  <c r="H164" i="6"/>
  <c r="K163" i="6"/>
  <c r="H163" i="6"/>
  <c r="K162" i="6"/>
  <c r="H162" i="6"/>
  <c r="K161" i="6"/>
  <c r="H161" i="6"/>
  <c r="K160" i="6"/>
  <c r="H160" i="6"/>
  <c r="K159" i="6"/>
  <c r="H159" i="6"/>
  <c r="K158" i="6"/>
  <c r="H158" i="6"/>
  <c r="K157" i="6"/>
  <c r="H157" i="6"/>
  <c r="K156" i="6"/>
  <c r="H156" i="6"/>
  <c r="K155" i="6"/>
  <c r="H155" i="6"/>
  <c r="H153" i="6"/>
  <c r="H154" i="6"/>
  <c r="K154" i="6"/>
  <c r="K153" i="6"/>
  <c r="K152" i="6"/>
  <c r="H152" i="6"/>
  <c r="K151" i="6"/>
  <c r="H151" i="6"/>
  <c r="K150" i="6"/>
  <c r="H150" i="6"/>
  <c r="H148" i="6"/>
  <c r="H149" i="6"/>
  <c r="K149" i="6"/>
  <c r="K148" i="6"/>
  <c r="K147" i="6"/>
  <c r="H147" i="6"/>
  <c r="V147" i="6"/>
  <c r="W147" i="6"/>
  <c r="K146" i="6"/>
  <c r="H146" i="6"/>
  <c r="V146" i="6"/>
  <c r="W146" i="6"/>
  <c r="K145" i="6"/>
  <c r="H145" i="6"/>
  <c r="V145" i="6"/>
  <c r="W145" i="6"/>
  <c r="K144" i="6"/>
  <c r="H144" i="6"/>
  <c r="V144" i="6"/>
  <c r="W144" i="6"/>
  <c r="K143" i="6"/>
  <c r="H143" i="6"/>
  <c r="V143" i="6"/>
  <c r="W143" i="6"/>
  <c r="K142" i="6"/>
  <c r="H142" i="6"/>
  <c r="V142" i="6"/>
  <c r="W142" i="6"/>
  <c r="K141" i="6"/>
  <c r="H141" i="6"/>
  <c r="V141" i="6"/>
  <c r="W141" i="6"/>
  <c r="K140" i="6"/>
  <c r="H140" i="6"/>
  <c r="V140" i="6"/>
  <c r="W140" i="6"/>
  <c r="K139" i="6"/>
  <c r="H139" i="6"/>
  <c r="V139" i="6"/>
  <c r="W139" i="6"/>
  <c r="K138" i="6"/>
  <c r="H138" i="6"/>
  <c r="V138" i="6"/>
  <c r="W138" i="6"/>
  <c r="K137" i="6"/>
  <c r="H137" i="6"/>
  <c r="V137" i="6"/>
  <c r="W137" i="6"/>
  <c r="K136" i="6"/>
  <c r="H136" i="6"/>
  <c r="V136" i="6"/>
  <c r="W136" i="6"/>
  <c r="K135" i="6"/>
  <c r="H135" i="6"/>
  <c r="V135" i="6"/>
  <c r="W135" i="6"/>
  <c r="K134" i="6"/>
  <c r="H134" i="6"/>
  <c r="V134" i="6"/>
  <c r="W134" i="6"/>
  <c r="K133" i="6"/>
  <c r="H133" i="6"/>
  <c r="V133" i="6"/>
  <c r="W133" i="6"/>
  <c r="K132" i="6"/>
  <c r="H132" i="6"/>
  <c r="V132" i="6"/>
  <c r="W132" i="6"/>
  <c r="K131" i="6"/>
  <c r="H131" i="6"/>
  <c r="V131" i="6"/>
  <c r="W131" i="6"/>
  <c r="K130" i="6"/>
  <c r="H130" i="6"/>
  <c r="V130" i="6"/>
  <c r="W130" i="6"/>
  <c r="K129" i="6"/>
  <c r="H129" i="6"/>
  <c r="V129" i="6"/>
  <c r="W129" i="6"/>
  <c r="K128" i="6"/>
  <c r="H128" i="6"/>
  <c r="V128" i="6"/>
  <c r="W128" i="6"/>
  <c r="K127" i="6"/>
  <c r="H127" i="6"/>
  <c r="V127" i="6"/>
  <c r="W127" i="6"/>
  <c r="K126" i="6"/>
  <c r="H126" i="6"/>
  <c r="V126" i="6"/>
  <c r="W126" i="6"/>
  <c r="K125" i="6"/>
  <c r="H125" i="6"/>
  <c r="V125" i="6"/>
  <c r="W125" i="6"/>
  <c r="K124" i="6"/>
  <c r="H124" i="6"/>
  <c r="V124" i="6"/>
  <c r="W124" i="6"/>
  <c r="K123" i="6"/>
  <c r="H123" i="6"/>
  <c r="V123" i="6"/>
  <c r="W123" i="6"/>
  <c r="K122" i="6"/>
  <c r="H122" i="6"/>
  <c r="V122" i="6"/>
  <c r="W122" i="6"/>
  <c r="K121" i="6"/>
  <c r="H121" i="6"/>
  <c r="V121" i="6"/>
  <c r="W121" i="6"/>
  <c r="K120" i="6"/>
  <c r="H120" i="6"/>
  <c r="V120" i="6"/>
  <c r="W120" i="6"/>
  <c r="K119" i="6"/>
  <c r="H119" i="6"/>
  <c r="V119" i="6"/>
  <c r="W119" i="6"/>
  <c r="K118" i="6"/>
  <c r="H118" i="6"/>
  <c r="V118" i="6"/>
  <c r="W118" i="6"/>
  <c r="K117" i="6"/>
  <c r="H117" i="6"/>
  <c r="V117" i="6"/>
  <c r="W117" i="6"/>
  <c r="K116" i="6"/>
  <c r="H116" i="6"/>
  <c r="V116" i="6"/>
  <c r="W116" i="6"/>
  <c r="K115" i="6"/>
  <c r="H115" i="6"/>
  <c r="V115" i="6"/>
  <c r="W115" i="6"/>
  <c r="K114" i="6"/>
  <c r="H114" i="6"/>
  <c r="V114" i="6"/>
  <c r="W114" i="6"/>
  <c r="K113" i="6"/>
  <c r="H113" i="6"/>
  <c r="V113" i="6"/>
  <c r="W113" i="6"/>
  <c r="K112" i="6"/>
  <c r="H112" i="6"/>
  <c r="V112" i="6"/>
  <c r="W112" i="6"/>
  <c r="K111" i="6"/>
  <c r="H111" i="6"/>
  <c r="V111" i="6"/>
  <c r="W111" i="6"/>
  <c r="K110" i="6"/>
  <c r="H110" i="6"/>
  <c r="V110" i="6"/>
  <c r="W110" i="6"/>
  <c r="K109" i="6"/>
  <c r="H109" i="6"/>
  <c r="V109" i="6"/>
  <c r="W109" i="6"/>
  <c r="K108" i="6"/>
  <c r="H108" i="6"/>
  <c r="V108" i="6"/>
  <c r="W108" i="6"/>
  <c r="K107" i="6"/>
  <c r="H107" i="6"/>
  <c r="V107" i="6"/>
  <c r="W107" i="6"/>
  <c r="K106" i="6"/>
  <c r="H106" i="6"/>
  <c r="V106" i="6"/>
  <c r="W106" i="6"/>
  <c r="K105" i="6"/>
  <c r="H105" i="6"/>
  <c r="V105" i="6"/>
  <c r="W105" i="6"/>
  <c r="K104" i="6"/>
  <c r="H104" i="6"/>
  <c r="V104" i="6"/>
  <c r="W104" i="6"/>
  <c r="K103" i="6"/>
  <c r="H103" i="6"/>
  <c r="V103" i="6"/>
  <c r="W103" i="6"/>
  <c r="H26" i="6" l="1"/>
  <c r="J220" i="6" l="1"/>
  <c r="I220" i="6"/>
  <c r="G220" i="6"/>
  <c r="F220" i="6"/>
  <c r="K189" i="6" l="1"/>
  <c r="H189" i="6"/>
  <c r="V189" i="6"/>
  <c r="W189" i="6"/>
  <c r="K188" i="6"/>
  <c r="H188" i="6"/>
  <c r="V188" i="6"/>
  <c r="W188" i="6"/>
  <c r="K187" i="6"/>
  <c r="H187" i="6"/>
  <c r="V187" i="6"/>
  <c r="W187" i="6"/>
  <c r="K186" i="6"/>
  <c r="H186" i="6"/>
  <c r="V186" i="6"/>
  <c r="W186" i="6"/>
  <c r="K185" i="6"/>
  <c r="H185" i="6"/>
  <c r="V185" i="6"/>
  <c r="W185" i="6"/>
  <c r="K184" i="6"/>
  <c r="H184" i="6"/>
  <c r="V184" i="6"/>
  <c r="W184" i="6"/>
  <c r="K183" i="6"/>
  <c r="H183" i="6"/>
  <c r="V183" i="6"/>
  <c r="W183" i="6"/>
  <c r="K182" i="6"/>
  <c r="H182" i="6"/>
  <c r="V182" i="6"/>
  <c r="W182" i="6"/>
  <c r="K181" i="6"/>
  <c r="H181" i="6"/>
  <c r="V181" i="6"/>
  <c r="W181" i="6"/>
  <c r="K180" i="6"/>
  <c r="H180" i="6"/>
  <c r="V180" i="6"/>
  <c r="W180" i="6"/>
  <c r="K179" i="6"/>
  <c r="H179" i="6"/>
  <c r="V179" i="6"/>
  <c r="W179" i="6"/>
  <c r="K178" i="6"/>
  <c r="H178" i="6"/>
  <c r="V178" i="6"/>
  <c r="W178" i="6"/>
  <c r="K102" i="6"/>
  <c r="H102" i="6"/>
  <c r="V102" i="6"/>
  <c r="W102" i="6"/>
  <c r="K101" i="6"/>
  <c r="H101" i="6"/>
  <c r="V101" i="6"/>
  <c r="W101" i="6"/>
  <c r="K100" i="6"/>
  <c r="H100" i="6"/>
  <c r="V100" i="6"/>
  <c r="W100" i="6"/>
  <c r="K99" i="6"/>
  <c r="H99" i="6"/>
  <c r="V99" i="6"/>
  <c r="W99" i="6"/>
  <c r="K98" i="6"/>
  <c r="H98" i="6"/>
  <c r="V98" i="6"/>
  <c r="W98" i="6"/>
  <c r="K97" i="6"/>
  <c r="H97" i="6"/>
  <c r="V97" i="6"/>
  <c r="W97" i="6"/>
  <c r="K96" i="6"/>
  <c r="H96" i="6"/>
  <c r="V96" i="6"/>
  <c r="W96" i="6"/>
  <c r="K95" i="6"/>
  <c r="H95" i="6"/>
  <c r="V95" i="6"/>
  <c r="W95" i="6"/>
  <c r="K94" i="6"/>
  <c r="H94" i="6"/>
  <c r="V94" i="6"/>
  <c r="W94" i="6"/>
  <c r="K93" i="6"/>
  <c r="H93" i="6"/>
  <c r="V93" i="6"/>
  <c r="W93" i="6"/>
  <c r="K92" i="6"/>
  <c r="H92" i="6"/>
  <c r="V92" i="6"/>
  <c r="W92" i="6"/>
  <c r="K91" i="6"/>
  <c r="H91" i="6"/>
  <c r="V91" i="6"/>
  <c r="W91" i="6"/>
  <c r="K90" i="6"/>
  <c r="H90" i="6"/>
  <c r="V90" i="6"/>
  <c r="W90" i="6"/>
  <c r="K89" i="6"/>
  <c r="H89" i="6"/>
  <c r="V89" i="6"/>
  <c r="W89" i="6"/>
  <c r="K88" i="6"/>
  <c r="H88" i="6"/>
  <c r="V88" i="6"/>
  <c r="W88" i="6"/>
  <c r="K87" i="6"/>
  <c r="H87" i="6"/>
  <c r="V87" i="6"/>
  <c r="W87" i="6"/>
  <c r="K86" i="6"/>
  <c r="H86" i="6"/>
  <c r="V86" i="6"/>
  <c r="W86" i="6"/>
  <c r="K85" i="6"/>
  <c r="H85" i="6"/>
  <c r="V85" i="6"/>
  <c r="W85" i="6"/>
  <c r="K84" i="6"/>
  <c r="H84" i="6"/>
  <c r="V84" i="6"/>
  <c r="W84" i="6"/>
  <c r="K83" i="6"/>
  <c r="H83" i="6"/>
  <c r="V83" i="6"/>
  <c r="W83" i="6"/>
  <c r="K82" i="6"/>
  <c r="H82" i="6"/>
  <c r="V82" i="6"/>
  <c r="W82" i="6"/>
  <c r="K81" i="6"/>
  <c r="H81" i="6"/>
  <c r="V81" i="6"/>
  <c r="W81" i="6"/>
  <c r="K80" i="6"/>
  <c r="H80" i="6"/>
  <c r="V80" i="6"/>
  <c r="W80" i="6"/>
  <c r="K79" i="6"/>
  <c r="H79" i="6"/>
  <c r="V79" i="6"/>
  <c r="W79" i="6"/>
  <c r="K78" i="6"/>
  <c r="H78" i="6"/>
  <c r="V78" i="6"/>
  <c r="W78" i="6"/>
  <c r="K77" i="6"/>
  <c r="H77" i="6"/>
  <c r="V77" i="6"/>
  <c r="W77" i="6"/>
  <c r="K76" i="6"/>
  <c r="H76" i="6"/>
  <c r="V76" i="6"/>
  <c r="W76" i="6"/>
  <c r="K75" i="6"/>
  <c r="H75" i="6"/>
  <c r="V75" i="6"/>
  <c r="W75" i="6"/>
  <c r="K74" i="6"/>
  <c r="H74" i="6"/>
  <c r="V74" i="6"/>
  <c r="W74" i="6"/>
  <c r="K73" i="6"/>
  <c r="H73" i="6"/>
  <c r="V73" i="6"/>
  <c r="W73" i="6"/>
  <c r="K72" i="6"/>
  <c r="H72" i="6"/>
  <c r="V72" i="6"/>
  <c r="W72" i="6"/>
  <c r="K71" i="6"/>
  <c r="H71" i="6"/>
  <c r="V71" i="6"/>
  <c r="W71" i="6"/>
  <c r="K70" i="6"/>
  <c r="H70" i="6"/>
  <c r="V70" i="6"/>
  <c r="W70" i="6"/>
  <c r="K69" i="6"/>
  <c r="H69" i="6"/>
  <c r="V69" i="6"/>
  <c r="W69" i="6"/>
  <c r="K68" i="6"/>
  <c r="H68" i="6"/>
  <c r="V68" i="6"/>
  <c r="W68" i="6"/>
  <c r="K67" i="6"/>
  <c r="H67" i="6"/>
  <c r="V67" i="6"/>
  <c r="W67" i="6"/>
  <c r="K20" i="6"/>
  <c r="H20" i="6"/>
  <c r="V20" i="6"/>
  <c r="W20" i="6"/>
  <c r="K19" i="6"/>
  <c r="H19" i="6"/>
  <c r="V19" i="6"/>
  <c r="W19" i="6"/>
  <c r="K18" i="6"/>
  <c r="H18" i="6"/>
  <c r="V18" i="6"/>
  <c r="W18" i="6"/>
  <c r="K17" i="6"/>
  <c r="H17" i="6"/>
  <c r="V17" i="6"/>
  <c r="W17" i="6"/>
  <c r="K16" i="6"/>
  <c r="H16" i="6"/>
  <c r="V16" i="6"/>
  <c r="W16" i="6"/>
  <c r="K15" i="6"/>
  <c r="H15" i="6"/>
  <c r="V15" i="6"/>
  <c r="W15" i="6"/>
  <c r="K14" i="6"/>
  <c r="H14" i="6"/>
  <c r="V14" i="6"/>
  <c r="W14" i="6"/>
  <c r="K13" i="6"/>
  <c r="H13" i="6"/>
  <c r="V13" i="6"/>
  <c r="W13" i="6"/>
  <c r="H220" i="6" l="1"/>
  <c r="W45" i="6"/>
  <c r="W46" i="6"/>
  <c r="W47" i="6"/>
  <c r="W48" i="6"/>
  <c r="W28" i="6"/>
  <c r="H21" i="6"/>
  <c r="R4" i="6" l="1"/>
  <c r="K57" i="6"/>
  <c r="H57" i="6"/>
  <c r="V57" i="6"/>
  <c r="W57" i="6"/>
  <c r="K56" i="6"/>
  <c r="H56" i="6"/>
  <c r="V56" i="6"/>
  <c r="W56" i="6"/>
  <c r="K55" i="6"/>
  <c r="H55" i="6"/>
  <c r="V55" i="6"/>
  <c r="W55" i="6"/>
  <c r="K54" i="6"/>
  <c r="H54" i="6"/>
  <c r="V54" i="6"/>
  <c r="W54" i="6"/>
  <c r="K53" i="6"/>
  <c r="H53" i="6"/>
  <c r="V53" i="6"/>
  <c r="W53" i="6"/>
  <c r="K52" i="6"/>
  <c r="H52" i="6"/>
  <c r="V52" i="6"/>
  <c r="W52" i="6"/>
  <c r="K51" i="6"/>
  <c r="H51" i="6"/>
  <c r="V51" i="6"/>
  <c r="W51" i="6"/>
  <c r="K50" i="6"/>
  <c r="H50" i="6"/>
  <c r="V50" i="6"/>
  <c r="W50" i="6"/>
  <c r="K49" i="6"/>
  <c r="H49" i="6"/>
  <c r="V49" i="6"/>
  <c r="W49" i="6"/>
  <c r="K48" i="6"/>
  <c r="H48" i="6"/>
  <c r="V48" i="6"/>
  <c r="K47" i="6"/>
  <c r="H47" i="6"/>
  <c r="V47" i="6"/>
  <c r="K46" i="6"/>
  <c r="H46" i="6"/>
  <c r="V46" i="6"/>
  <c r="K45" i="6"/>
  <c r="H45" i="6"/>
  <c r="V45" i="6"/>
  <c r="K44" i="6"/>
  <c r="H44" i="6"/>
  <c r="V44" i="6"/>
  <c r="W44" i="6"/>
  <c r="K43" i="6"/>
  <c r="H43" i="6"/>
  <c r="V43" i="6"/>
  <c r="W43" i="6"/>
  <c r="K42" i="6"/>
  <c r="H42" i="6"/>
  <c r="V42" i="6"/>
  <c r="W42" i="6"/>
  <c r="K41" i="6"/>
  <c r="H41" i="6"/>
  <c r="V41" i="6"/>
  <c r="W41" i="6"/>
  <c r="K40" i="6"/>
  <c r="H40" i="6"/>
  <c r="V40" i="6"/>
  <c r="W40" i="6"/>
  <c r="K39" i="6"/>
  <c r="H39" i="6"/>
  <c r="V39" i="6"/>
  <c r="W39" i="6"/>
  <c r="K38" i="6"/>
  <c r="H38" i="6"/>
  <c r="V38" i="6"/>
  <c r="W38" i="6"/>
  <c r="K37" i="6"/>
  <c r="H37" i="6"/>
  <c r="V37" i="6"/>
  <c r="W37" i="6"/>
  <c r="K36" i="6" l="1"/>
  <c r="H36" i="6"/>
  <c r="V36" i="6"/>
  <c r="W36" i="6"/>
  <c r="K35" i="6"/>
  <c r="H35" i="6"/>
  <c r="V35" i="6"/>
  <c r="W35" i="6"/>
  <c r="K34" i="6"/>
  <c r="H34" i="6"/>
  <c r="V34" i="6"/>
  <c r="W34" i="6"/>
  <c r="K33" i="6"/>
  <c r="H33" i="6"/>
  <c r="V33" i="6"/>
  <c r="W33" i="6"/>
  <c r="K32" i="6"/>
  <c r="H32" i="6"/>
  <c r="V32" i="6"/>
  <c r="W32" i="6"/>
  <c r="K31" i="6"/>
  <c r="H31" i="6"/>
  <c r="V31" i="6"/>
  <c r="W31" i="6"/>
  <c r="K30" i="6"/>
  <c r="H30" i="6"/>
  <c r="V30" i="6"/>
  <c r="W30" i="6"/>
  <c r="K29" i="6"/>
  <c r="H29" i="6"/>
  <c r="V29" i="6"/>
  <c r="W29" i="6"/>
  <c r="K28" i="6"/>
  <c r="H28" i="6"/>
  <c r="V28" i="6"/>
  <c r="K27" i="6"/>
  <c r="H27" i="6"/>
  <c r="V27" i="6"/>
  <c r="W27" i="6"/>
  <c r="K26" i="6"/>
  <c r="V26" i="6"/>
  <c r="W26" i="6"/>
  <c r="K25" i="6"/>
  <c r="H25" i="6"/>
  <c r="V25" i="6"/>
  <c r="W25" i="6"/>
  <c r="K24" i="6"/>
  <c r="H24" i="6"/>
  <c r="V24" i="6"/>
  <c r="W24" i="6"/>
  <c r="K23" i="6"/>
  <c r="H23" i="6"/>
  <c r="V23" i="6"/>
  <c r="W23" i="6"/>
  <c r="K22" i="6"/>
  <c r="H22" i="6"/>
  <c r="V22" i="6"/>
  <c r="W22" i="6"/>
  <c r="K21" i="6"/>
  <c r="V21" i="6"/>
  <c r="W21" i="6"/>
  <c r="K12" i="6"/>
  <c r="H12" i="6"/>
  <c r="V12" i="6"/>
  <c r="W12" i="6"/>
  <c r="K11" i="6"/>
  <c r="H11" i="6"/>
  <c r="V11" i="6"/>
  <c r="W11" i="6"/>
  <c r="K10" i="6"/>
  <c r="H10" i="6"/>
  <c r="V10" i="6"/>
  <c r="W10" i="6"/>
  <c r="K9" i="6"/>
  <c r="H9" i="6"/>
  <c r="V9" i="6"/>
  <c r="W9" i="6"/>
  <c r="K8" i="6"/>
  <c r="H8" i="6"/>
  <c r="V8" i="6"/>
  <c r="W8" i="6"/>
  <c r="V4" i="6" l="1"/>
  <c r="W4" i="6"/>
  <c r="V5" i="6"/>
  <c r="W5" i="6"/>
  <c r="V6" i="6"/>
  <c r="W6" i="6"/>
  <c r="V7" i="6"/>
  <c r="W7" i="6"/>
  <c r="S4" i="6"/>
  <c r="T4" i="6"/>
  <c r="U4" i="6"/>
  <c r="K4" i="6" l="1"/>
  <c r="K5" i="6"/>
  <c r="K6" i="6"/>
  <c r="K7" i="6"/>
  <c r="K58" i="6"/>
  <c r="K59" i="6"/>
  <c r="K60" i="6"/>
  <c r="K61" i="6"/>
  <c r="K62" i="6"/>
  <c r="K63" i="6"/>
  <c r="K64" i="6"/>
  <c r="K65" i="6"/>
  <c r="K66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4" i="6"/>
  <c r="K205" i="6"/>
  <c r="K206" i="6"/>
  <c r="K207" i="6"/>
  <c r="K208" i="6"/>
  <c r="K209" i="6"/>
  <c r="K211" i="6"/>
  <c r="K212" i="6"/>
  <c r="K213" i="6"/>
  <c r="K214" i="6"/>
  <c r="K219" i="6"/>
  <c r="H6" i="6"/>
  <c r="H7" i="6"/>
  <c r="H58" i="6"/>
  <c r="H59" i="6"/>
  <c r="H60" i="6"/>
  <c r="H61" i="6"/>
  <c r="H62" i="6"/>
  <c r="H63" i="6"/>
  <c r="H64" i="6"/>
  <c r="H65" i="6"/>
  <c r="H66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4" i="6"/>
  <c r="H205" i="6"/>
  <c r="H206" i="6"/>
  <c r="H207" i="6"/>
  <c r="H208" i="6"/>
  <c r="H209" i="6"/>
  <c r="H210" i="6"/>
  <c r="H211" i="6"/>
  <c r="H212" i="6"/>
  <c r="H213" i="6"/>
  <c r="H214" i="6"/>
  <c r="H219" i="6"/>
  <c r="R221" i="6" l="1"/>
  <c r="U221" i="6" l="1"/>
  <c r="V202" i="6"/>
  <c r="W202" i="6"/>
  <c r="V64" i="6"/>
  <c r="W64" i="6"/>
  <c r="H4" i="6" l="1"/>
  <c r="H5" i="6"/>
  <c r="W219" i="6" l="1"/>
  <c r="V219" i="6"/>
  <c r="W214" i="6"/>
  <c r="V214" i="6"/>
  <c r="W213" i="6"/>
  <c r="V213" i="6"/>
  <c r="W212" i="6"/>
  <c r="V212" i="6"/>
  <c r="W211" i="6"/>
  <c r="V211" i="6"/>
  <c r="W210" i="6"/>
  <c r="V210" i="6"/>
  <c r="W209" i="6"/>
  <c r="V209" i="6"/>
  <c r="W208" i="6"/>
  <c r="V208" i="6"/>
  <c r="W207" i="6"/>
  <c r="V207" i="6"/>
  <c r="W206" i="6"/>
  <c r="V206" i="6"/>
  <c r="W205" i="6"/>
  <c r="V205" i="6"/>
  <c r="W204" i="6"/>
  <c r="V204" i="6"/>
  <c r="W203" i="6"/>
  <c r="V203" i="6"/>
  <c r="W201" i="6"/>
  <c r="V201" i="6"/>
  <c r="W200" i="6"/>
  <c r="V200" i="6"/>
  <c r="W199" i="6"/>
  <c r="V199" i="6"/>
  <c r="W198" i="6"/>
  <c r="V198" i="6"/>
  <c r="W197" i="6"/>
  <c r="V197" i="6"/>
  <c r="W196" i="6"/>
  <c r="V196" i="6"/>
  <c r="W195" i="6"/>
  <c r="V195" i="6"/>
  <c r="W194" i="6"/>
  <c r="V194" i="6"/>
  <c r="W193" i="6"/>
  <c r="V193" i="6"/>
  <c r="W192" i="6"/>
  <c r="V192" i="6"/>
  <c r="W191" i="6"/>
  <c r="V191" i="6"/>
  <c r="W190" i="6"/>
  <c r="V190" i="6"/>
  <c r="W66" i="6"/>
  <c r="V66" i="6"/>
  <c r="W65" i="6"/>
  <c r="V65" i="6"/>
  <c r="W63" i="6"/>
  <c r="V63" i="6"/>
  <c r="W62" i="6"/>
  <c r="V62" i="6"/>
  <c r="W61" i="6"/>
  <c r="V61" i="6"/>
  <c r="W60" i="6"/>
  <c r="V60" i="6"/>
  <c r="W59" i="6"/>
  <c r="V59" i="6"/>
  <c r="W58" i="6"/>
  <c r="V58" i="6"/>
  <c r="U220" i="6"/>
  <c r="R220" i="6"/>
  <c r="K220" i="6"/>
</calcChain>
</file>

<file path=xl/sharedStrings.xml><?xml version="1.0" encoding="utf-8"?>
<sst xmlns="http://schemas.openxmlformats.org/spreadsheetml/2006/main" count="1120" uniqueCount="462">
  <si>
    <t>Prix/m3 sur Volume total</t>
  </si>
  <si>
    <t>Prix/m3 sur volume arbre</t>
  </si>
  <si>
    <t>N° Article</t>
  </si>
  <si>
    <t>Ess princip.</t>
  </si>
  <si>
    <t>Propriété</t>
  </si>
  <si>
    <t>Forêt</t>
  </si>
  <si>
    <t>Volume arbres</t>
  </si>
  <si>
    <t>Nbr.  Arbres</t>
  </si>
  <si>
    <t>Vol Moy (vol arbre/nbr.)</t>
  </si>
  <si>
    <t>Volume total</t>
  </si>
  <si>
    <t>Nbr. Tiges</t>
  </si>
  <si>
    <t>Vol Moy (vol total/nbr. tiges)</t>
  </si>
  <si>
    <t>Nb off</t>
  </si>
  <si>
    <t>Acheteur</t>
  </si>
  <si>
    <t xml:space="preserve">Prix </t>
  </si>
  <si>
    <t>2ème prix</t>
  </si>
  <si>
    <t>3ème Prix</t>
  </si>
  <si>
    <t>2ème prix/m3</t>
  </si>
  <si>
    <t>3ème prix/m3</t>
  </si>
  <si>
    <t xml:space="preserve">VENTE DE : </t>
  </si>
  <si>
    <t>Prix/m3 arbre 
en €</t>
  </si>
  <si>
    <t>Prix/m³ total
 en €</t>
  </si>
  <si>
    <t>Lots Labellisés</t>
  </si>
  <si>
    <t>Prix retrait</t>
  </si>
  <si>
    <t xml:space="preserve">TOTAL </t>
  </si>
  <si>
    <t>TOTAL ACHAT SUR VOLUME VENDU</t>
  </si>
  <si>
    <t>COMMUNALE</t>
  </si>
  <si>
    <t>CHX</t>
  </si>
  <si>
    <t>SECTIONALE</t>
  </si>
  <si>
    <t>LES BARRICHONS</t>
  </si>
  <si>
    <t>TORTEBESSE</t>
  </si>
  <si>
    <t>PUBLIC</t>
  </si>
  <si>
    <t>HOSP ST GERMAI</t>
  </si>
  <si>
    <t>SUDABIES</t>
  </si>
  <si>
    <t>TARTIERE</t>
  </si>
  <si>
    <t>DUBOT</t>
  </si>
  <si>
    <t>DOU</t>
  </si>
  <si>
    <t>CHADELAT.GI</t>
  </si>
  <si>
    <t>U.P</t>
  </si>
  <si>
    <t>CHEZ RESTAT</t>
  </si>
  <si>
    <t>A.R</t>
  </si>
  <si>
    <t>850 M3A</t>
  </si>
  <si>
    <t>500 M3A</t>
  </si>
  <si>
    <t>1160 M3A</t>
  </si>
  <si>
    <t>300 M3A</t>
  </si>
  <si>
    <t>ONF NOIDANS-LES-VESOUL le 11.10.2017</t>
  </si>
  <si>
    <t>17V001</t>
  </si>
  <si>
    <t>17V002</t>
  </si>
  <si>
    <t>17V003</t>
  </si>
  <si>
    <t>17V004</t>
  </si>
  <si>
    <t>17V005</t>
  </si>
  <si>
    <t>17V006</t>
  </si>
  <si>
    <t>17V007</t>
  </si>
  <si>
    <t>17V008</t>
  </si>
  <si>
    <t>17V009</t>
  </si>
  <si>
    <t>17V010</t>
  </si>
  <si>
    <t>17V011</t>
  </si>
  <si>
    <t>17V012</t>
  </si>
  <si>
    <t>17V013</t>
  </si>
  <si>
    <t>17V014</t>
  </si>
  <si>
    <t>17V015</t>
  </si>
  <si>
    <t>17V016</t>
  </si>
  <si>
    <t>17V017</t>
  </si>
  <si>
    <t>BUTHIERS ET AVOUAY</t>
  </si>
  <si>
    <t>FILAIN</t>
  </si>
  <si>
    <t>MONTBOILLON</t>
  </si>
  <si>
    <t>OISELAY ET GRACHAUX</t>
  </si>
  <si>
    <t>PERROUSE</t>
  </si>
  <si>
    <t>RIOZ</t>
  </si>
  <si>
    <t>SORANS-LES-BREUREY</t>
  </si>
  <si>
    <t>TRAITIEFONTAINE</t>
  </si>
  <si>
    <t>VALLEROIS LE BOIS</t>
  </si>
  <si>
    <t>VORAY SUR L'OGNON</t>
  </si>
  <si>
    <t>VY LES FILAIN</t>
  </si>
  <si>
    <t>BUCEY LES TRAVES</t>
  </si>
  <si>
    <t>CHARGEY LES PORT</t>
  </si>
  <si>
    <t>COLOMBE-L-VESOUL ESSERNAY</t>
  </si>
  <si>
    <t>FLAGY</t>
  </si>
  <si>
    <t>MUTELET</t>
  </si>
  <si>
    <t>PARISOT JMA</t>
  </si>
  <si>
    <t>DESCHASEAU</t>
  </si>
  <si>
    <t>GENET SA</t>
  </si>
  <si>
    <t>OGF</t>
  </si>
  <si>
    <t>LBSA</t>
  </si>
  <si>
    <t>MARSOLAT R</t>
  </si>
  <si>
    <t>LOCATELLI P</t>
  </si>
  <si>
    <t>SCIERIE DE PROVENCHERE</t>
  </si>
  <si>
    <t>17V018</t>
  </si>
  <si>
    <t>17V019</t>
  </si>
  <si>
    <t>17V020</t>
  </si>
  <si>
    <t>17V021</t>
  </si>
  <si>
    <t>17V022</t>
  </si>
  <si>
    <t>17V023</t>
  </si>
  <si>
    <t>17V024</t>
  </si>
  <si>
    <t>17V025</t>
  </si>
  <si>
    <t>17V026</t>
  </si>
  <si>
    <t>17V027</t>
  </si>
  <si>
    <t>17V028</t>
  </si>
  <si>
    <t>17V029</t>
  </si>
  <si>
    <t>17V030</t>
  </si>
  <si>
    <t>17V031</t>
  </si>
  <si>
    <t>17V032</t>
  </si>
  <si>
    <t>17V033</t>
  </si>
  <si>
    <t>LIEFFRANS</t>
  </si>
  <si>
    <t>OVANCHES</t>
  </si>
  <si>
    <t>PUSY ET EPENOUX</t>
  </si>
  <si>
    <t>SCEY/SAONE &amp; ST ALBI</t>
  </si>
  <si>
    <t>VAUCHOUX</t>
  </si>
  <si>
    <t>VELLEFRIE</t>
  </si>
  <si>
    <t>ABONCOURT-GESINCOURT</t>
  </si>
  <si>
    <t>ARBECEY</t>
  </si>
  <si>
    <t xml:space="preserve"> BARGES</t>
  </si>
  <si>
    <t>BETAUCOURT</t>
  </si>
  <si>
    <t>BLONDEFONTAINE</t>
  </si>
  <si>
    <t>PARISOT AL</t>
  </si>
  <si>
    <t>SOING</t>
  </si>
  <si>
    <t>EUROCHENE</t>
  </si>
  <si>
    <t>LIEVAL THIE</t>
  </si>
  <si>
    <t>BAULAY</t>
  </si>
  <si>
    <t>17V034</t>
  </si>
  <si>
    <t>17V035</t>
  </si>
  <si>
    <t>17V036</t>
  </si>
  <si>
    <t>17V037</t>
  </si>
  <si>
    <t>17V038</t>
  </si>
  <si>
    <t>17V039</t>
  </si>
  <si>
    <t>17V040</t>
  </si>
  <si>
    <t>17V041</t>
  </si>
  <si>
    <t>17V042</t>
  </si>
  <si>
    <t>17V043</t>
  </si>
  <si>
    <t>17V044</t>
  </si>
  <si>
    <t>17V045</t>
  </si>
  <si>
    <t>17V046</t>
  </si>
  <si>
    <t>17V047</t>
  </si>
  <si>
    <t>17V048</t>
  </si>
  <si>
    <t>17V049</t>
  </si>
  <si>
    <t>BUFFIGNECOURT</t>
  </si>
  <si>
    <t>CEMBOING</t>
  </si>
  <si>
    <t>CENDRECOURT</t>
  </si>
  <si>
    <t>CHAUVIREY LE CHATEL</t>
  </si>
  <si>
    <t>CONTREGLISE</t>
  </si>
  <si>
    <t>FLEUREY LES FAVERNEY</t>
  </si>
  <si>
    <t>GEVIGNEY ET MERCEY</t>
  </si>
  <si>
    <t>JUSSEY</t>
  </si>
  <si>
    <t>LAMBREY</t>
  </si>
  <si>
    <t>LAVIGNEY</t>
  </si>
  <si>
    <t>MONTUREUX LES BAULAY</t>
  </si>
  <si>
    <t>BEAUDOUIAM</t>
  </si>
  <si>
    <t>DUCERF</t>
  </si>
  <si>
    <t>17V050</t>
  </si>
  <si>
    <t>17V051</t>
  </si>
  <si>
    <t>17V052</t>
  </si>
  <si>
    <t>17V053</t>
  </si>
  <si>
    <t>17V054</t>
  </si>
  <si>
    <t>17V061</t>
  </si>
  <si>
    <t>17V062</t>
  </si>
  <si>
    <t>17V063</t>
  </si>
  <si>
    <t>17V064</t>
  </si>
  <si>
    <t>17V065</t>
  </si>
  <si>
    <t>OUGE</t>
  </si>
  <si>
    <t>SEMMADON</t>
  </si>
  <si>
    <t>VITREY-SUR-MANCE</t>
  </si>
  <si>
    <t>HET</t>
  </si>
  <si>
    <t>AUTHOISON</t>
  </si>
  <si>
    <t>BARRE (LA)</t>
  </si>
  <si>
    <t>BEAUMOTTE-AUBERTANS</t>
  </si>
  <si>
    <t>ROCHEMOR</t>
  </si>
  <si>
    <t>CALVI</t>
  </si>
  <si>
    <t>PIGUET BOIS</t>
  </si>
  <si>
    <t>BEECHWOOD</t>
  </si>
  <si>
    <t>INVENDU</t>
  </si>
  <si>
    <t>17V066</t>
  </si>
  <si>
    <t>17V067</t>
  </si>
  <si>
    <t>17V068</t>
  </si>
  <si>
    <t>17V069</t>
  </si>
  <si>
    <t>17V070</t>
  </si>
  <si>
    <t>17V071</t>
  </si>
  <si>
    <t>17V072</t>
  </si>
  <si>
    <t>17V073</t>
  </si>
  <si>
    <t>17V074</t>
  </si>
  <si>
    <t>17V075</t>
  </si>
  <si>
    <t>17V076</t>
  </si>
  <si>
    <t>17V077</t>
  </si>
  <si>
    <t>17V078</t>
  </si>
  <si>
    <t>17V079</t>
  </si>
  <si>
    <t>17V080</t>
  </si>
  <si>
    <t>17V081</t>
  </si>
  <si>
    <t>17V082</t>
  </si>
  <si>
    <t>17V083</t>
  </si>
  <si>
    <t>BONNEVENT-VELLOREILL</t>
  </si>
  <si>
    <t>BOUHANS LES MONTBOZON</t>
  </si>
  <si>
    <t>BOULOT</t>
  </si>
  <si>
    <t>BOULT</t>
  </si>
  <si>
    <t>BUSSIERES</t>
  </si>
  <si>
    <t>CHAMBORNAY-LES-PIN</t>
  </si>
  <si>
    <t>CHASSEY-L-MONTBOZON</t>
  </si>
  <si>
    <t>CHAUX LA LOTIERE</t>
  </si>
  <si>
    <t>CIREY LES BELLEVAUX</t>
  </si>
  <si>
    <t>COGNIERES</t>
  </si>
  <si>
    <t>CORDONNET (LE)</t>
  </si>
  <si>
    <t>CROMARY</t>
  </si>
  <si>
    <t>DAMPIERRE / LINOTTE</t>
  </si>
  <si>
    <t>ETUZ</t>
  </si>
  <si>
    <t>HTR</t>
  </si>
  <si>
    <t>CENCI</t>
  </si>
  <si>
    <t>CORNE</t>
  </si>
  <si>
    <t>PNFRANCE</t>
  </si>
  <si>
    <t>17V084</t>
  </si>
  <si>
    <t>17V085</t>
  </si>
  <si>
    <t>17V086</t>
  </si>
  <si>
    <t>17V087</t>
  </si>
  <si>
    <t>17V088</t>
  </si>
  <si>
    <t>17V089</t>
  </si>
  <si>
    <t>17V090</t>
  </si>
  <si>
    <t>17V091</t>
  </si>
  <si>
    <t>17V092</t>
  </si>
  <si>
    <t>17V093</t>
  </si>
  <si>
    <t>17V094</t>
  </si>
  <si>
    <t>17V095</t>
  </si>
  <si>
    <t>17V096</t>
  </si>
  <si>
    <t>17V097</t>
  </si>
  <si>
    <t>FONDREMAND</t>
  </si>
  <si>
    <t>FONTENOIS L MONTBOZO</t>
  </si>
  <si>
    <t>HYET</t>
  </si>
  <si>
    <t>LARIANS ET MUNANS</t>
  </si>
  <si>
    <t>LOULANS-VERCHAMPS</t>
  </si>
  <si>
    <t>MAIZIERES</t>
  </si>
  <si>
    <t>MALACHERE (LA)</t>
  </si>
  <si>
    <t>MONTARLOT LES RIOZ</t>
  </si>
  <si>
    <t>MONTBOZON</t>
  </si>
  <si>
    <t>NEUVELLE LES CROMARY</t>
  </si>
  <si>
    <t>CHX/HET</t>
  </si>
  <si>
    <t>ORMENANS</t>
  </si>
  <si>
    <t>PENNESIERES COURBOUX</t>
  </si>
  <si>
    <t>OBRECHT</t>
  </si>
  <si>
    <t>MANZONI</t>
  </si>
  <si>
    <t>ADS BOIS</t>
  </si>
  <si>
    <t>17V098</t>
  </si>
  <si>
    <t>17V099</t>
  </si>
  <si>
    <t>17V100</t>
  </si>
  <si>
    <t>17V101</t>
  </si>
  <si>
    <t>17V102</t>
  </si>
  <si>
    <t>17V103</t>
  </si>
  <si>
    <t>17V104</t>
  </si>
  <si>
    <t>17V105</t>
  </si>
  <si>
    <t>17V106</t>
  </si>
  <si>
    <t>17V107</t>
  </si>
  <si>
    <t>17V108</t>
  </si>
  <si>
    <t>17V109</t>
  </si>
  <si>
    <t>17V110</t>
  </si>
  <si>
    <t>17V111</t>
  </si>
  <si>
    <t>17V112</t>
  </si>
  <si>
    <t>17V113</t>
  </si>
  <si>
    <t>QUENOCHE</t>
  </si>
  <si>
    <t>RECOLOGNE LES RIOZ</t>
  </si>
  <si>
    <t>ROCHE SUR LINOTTE</t>
  </si>
  <si>
    <t>RUHANS</t>
  </si>
  <si>
    <t>THIENANS</t>
  </si>
  <si>
    <t>TRESILLEY</t>
  </si>
  <si>
    <t>VILLERS-BOUTON</t>
  </si>
  <si>
    <t>VILLERS-PATER ARGIRE</t>
  </si>
  <si>
    <t>SIBC</t>
  </si>
  <si>
    <t>AVIVES DE L'EST</t>
  </si>
  <si>
    <t>17V114</t>
  </si>
  <si>
    <t>17V115</t>
  </si>
  <si>
    <t>17V116</t>
  </si>
  <si>
    <t>17V117</t>
  </si>
  <si>
    <t>17V118</t>
  </si>
  <si>
    <t>17V119</t>
  </si>
  <si>
    <t>17V120</t>
  </si>
  <si>
    <t>17V121</t>
  </si>
  <si>
    <t>17V122</t>
  </si>
  <si>
    <t>17V123</t>
  </si>
  <si>
    <t>17V124</t>
  </si>
  <si>
    <t>17V125</t>
  </si>
  <si>
    <t>17V126</t>
  </si>
  <si>
    <t>17V127</t>
  </si>
  <si>
    <t>17V128</t>
  </si>
  <si>
    <t>17V129</t>
  </si>
  <si>
    <t>PRIVEE</t>
  </si>
  <si>
    <t>CHARLES DE LAGABBE</t>
  </si>
  <si>
    <t>DOMANIALE</t>
  </si>
  <si>
    <t>LE CHANOIS</t>
  </si>
  <si>
    <t>AROZ</t>
  </si>
  <si>
    <t>BOUGNON</t>
  </si>
  <si>
    <t>BREUREY LES FAVERNEY</t>
  </si>
  <si>
    <t>CALMOUTIER</t>
  </si>
  <si>
    <t>CHANTES</t>
  </si>
  <si>
    <t>FRC</t>
  </si>
  <si>
    <t>CHARIEZ</t>
  </si>
  <si>
    <t>CHEMILLY</t>
  </si>
  <si>
    <t>CHA</t>
  </si>
  <si>
    <t>CLANS</t>
  </si>
  <si>
    <t>COLOMBOTTE</t>
  </si>
  <si>
    <t>COMBERJON</t>
  </si>
  <si>
    <t>DAMPVALLEY L COLOMBE</t>
  </si>
  <si>
    <t>ECHENOZ LE SEC</t>
  </si>
  <si>
    <t>17V130</t>
  </si>
  <si>
    <t>17V131</t>
  </si>
  <si>
    <t>17V132</t>
  </si>
  <si>
    <t>17V133</t>
  </si>
  <si>
    <t>17V134</t>
  </si>
  <si>
    <t>17V135</t>
  </si>
  <si>
    <t>17V136</t>
  </si>
  <si>
    <t>17V137</t>
  </si>
  <si>
    <t>17V138</t>
  </si>
  <si>
    <t>17V139</t>
  </si>
  <si>
    <t>17V140</t>
  </si>
  <si>
    <t>17V141</t>
  </si>
  <si>
    <t>17V142</t>
  </si>
  <si>
    <t>17V143</t>
  </si>
  <si>
    <t>17V144</t>
  </si>
  <si>
    <t>17V145</t>
  </si>
  <si>
    <t>EQUEVILLEY</t>
  </si>
  <si>
    <t>FEDRY</t>
  </si>
  <si>
    <t>FERRIERES LES SCEY</t>
  </si>
  <si>
    <t>FROTEY LES VESOUL</t>
  </si>
  <si>
    <t>GRANDVELLE PERRENOT</t>
  </si>
  <si>
    <t>GRATTERY</t>
  </si>
  <si>
    <t>LA DEMIE</t>
  </si>
  <si>
    <t>LA VILLENEUVE</t>
  </si>
  <si>
    <t>LE MAGNORAY</t>
  </si>
  <si>
    <t>MAILLEY ET CHAZELOT</t>
  </si>
  <si>
    <t>MONT LE VERNOIS</t>
  </si>
  <si>
    <t>MONTCEY</t>
  </si>
  <si>
    <t>MONTIGNY LES VESOUL</t>
  </si>
  <si>
    <t>BRULAT BOIS</t>
  </si>
  <si>
    <t>ULUS</t>
  </si>
  <si>
    <t>BADEVEL</t>
  </si>
  <si>
    <t>17V146</t>
  </si>
  <si>
    <t>17V147</t>
  </si>
  <si>
    <t>17V148</t>
  </si>
  <si>
    <t>17V149</t>
  </si>
  <si>
    <t>17V150</t>
  </si>
  <si>
    <t>17V151</t>
  </si>
  <si>
    <t>17V152</t>
  </si>
  <si>
    <t>17V153</t>
  </si>
  <si>
    <t>17V154</t>
  </si>
  <si>
    <t>17V155</t>
  </si>
  <si>
    <t>17V156</t>
  </si>
  <si>
    <t>17V157</t>
  </si>
  <si>
    <t>17V158</t>
  </si>
  <si>
    <t>17V159</t>
  </si>
  <si>
    <t>17V160</t>
  </si>
  <si>
    <t>17V161</t>
  </si>
  <si>
    <t>NAVENNE</t>
  </si>
  <si>
    <t>NEUREY EN VAUX</t>
  </si>
  <si>
    <t>NEUREY LES LA DEMIE</t>
  </si>
  <si>
    <t>NOIDANS LE FERROUX</t>
  </si>
  <si>
    <t>PORT SUR SAONE</t>
  </si>
  <si>
    <t>PUSEY</t>
  </si>
  <si>
    <t>PROVENCHERE</t>
  </si>
  <si>
    <t>ROSEY</t>
  </si>
  <si>
    <t>RUPT SUR SAONE</t>
  </si>
  <si>
    <t>SCYE</t>
  </si>
  <si>
    <t>VAL SAINT ELOI (LE)</t>
  </si>
  <si>
    <t>VANNE</t>
  </si>
  <si>
    <t>VAROGNE</t>
  </si>
  <si>
    <t>TEZIN</t>
  </si>
  <si>
    <t>17V162</t>
  </si>
  <si>
    <t>17V163</t>
  </si>
  <si>
    <t>17V164</t>
  </si>
  <si>
    <t>17V165</t>
  </si>
  <si>
    <t>17V166</t>
  </si>
  <si>
    <t>17V167</t>
  </si>
  <si>
    <t>17V168</t>
  </si>
  <si>
    <t>17V169</t>
  </si>
  <si>
    <t>17V170</t>
  </si>
  <si>
    <t>17V171</t>
  </si>
  <si>
    <t>17V172</t>
  </si>
  <si>
    <t>17V173</t>
  </si>
  <si>
    <t>17V174</t>
  </si>
  <si>
    <t>17V175</t>
  </si>
  <si>
    <t>17V176</t>
  </si>
  <si>
    <t>17V177</t>
  </si>
  <si>
    <t>VELLEFAUX</t>
  </si>
  <si>
    <t>VELLEGUINDRY</t>
  </si>
  <si>
    <t>VILLEDIEU EN F. (LA)</t>
  </si>
  <si>
    <t>VILLERS SUR PORT</t>
  </si>
  <si>
    <t>VILORY</t>
  </si>
  <si>
    <t>VY LE FERROUX</t>
  </si>
  <si>
    <t>VY LES RUPT</t>
  </si>
  <si>
    <t>AISEY ET RICHECOURT</t>
  </si>
  <si>
    <t>AMANCE</t>
  </si>
  <si>
    <t>AUGICOURT</t>
  </si>
  <si>
    <t>BETONCOURT SUR MANCE</t>
  </si>
  <si>
    <t>17V178</t>
  </si>
  <si>
    <t>17V179</t>
  </si>
  <si>
    <t>17V180</t>
  </si>
  <si>
    <t>17V181</t>
  </si>
  <si>
    <t>17V182</t>
  </si>
  <si>
    <t>17V183</t>
  </si>
  <si>
    <t>17V184</t>
  </si>
  <si>
    <t>17V185</t>
  </si>
  <si>
    <t>17V186</t>
  </si>
  <si>
    <t>17V187</t>
  </si>
  <si>
    <t>17V188</t>
  </si>
  <si>
    <t>17V189</t>
  </si>
  <si>
    <t>17V190</t>
  </si>
  <si>
    <t>17V191</t>
  </si>
  <si>
    <t>17V192</t>
  </si>
  <si>
    <t>17V193</t>
  </si>
  <si>
    <t>BOUGEY</t>
  </si>
  <si>
    <t>BOURGUIGNON.L.MOREY</t>
  </si>
  <si>
    <t>CHAUX LES PORT</t>
  </si>
  <si>
    <t>CINTREY</t>
  </si>
  <si>
    <t>COMBEAUFONTAINE</t>
  </si>
  <si>
    <t>CORNOT</t>
  </si>
  <si>
    <t>FOUCHECOURT</t>
  </si>
  <si>
    <t>GOURGEON</t>
  </si>
  <si>
    <t>JONVELLE</t>
  </si>
  <si>
    <t>BOUSSERA</t>
  </si>
  <si>
    <t>BOIS TEZIN</t>
  </si>
  <si>
    <t>FC FORET</t>
  </si>
  <si>
    <t>17V194</t>
  </si>
  <si>
    <t>17V195</t>
  </si>
  <si>
    <t>17V196</t>
  </si>
  <si>
    <t>17V197</t>
  </si>
  <si>
    <t>17V198</t>
  </si>
  <si>
    <t>17V199</t>
  </si>
  <si>
    <t>17V200</t>
  </si>
  <si>
    <t>17V201</t>
  </si>
  <si>
    <t>17V202</t>
  </si>
  <si>
    <t>17V203</t>
  </si>
  <si>
    <t>17V204</t>
  </si>
  <si>
    <t>17V205</t>
  </si>
  <si>
    <t>17V206</t>
  </si>
  <si>
    <t>17V207</t>
  </si>
  <si>
    <t>17V208</t>
  </si>
  <si>
    <t>17V209</t>
  </si>
  <si>
    <t>17V210</t>
  </si>
  <si>
    <t>17V211</t>
  </si>
  <si>
    <t>17V212</t>
  </si>
  <si>
    <t>MAGNY LES JUSSEY</t>
  </si>
  <si>
    <t>MALVILLERS</t>
  </si>
  <si>
    <t>MELIN</t>
  </si>
  <si>
    <t>MOLAY</t>
  </si>
  <si>
    <t>MONTIGNY L CHERLIEU</t>
  </si>
  <si>
    <t>LA NEUVELLE LES SCEY</t>
  </si>
  <si>
    <t>OIGNEY</t>
  </si>
  <si>
    <t>ORMOY</t>
  </si>
  <si>
    <t>PREIGNEY</t>
  </si>
  <si>
    <t>MENOUX</t>
  </si>
  <si>
    <t>DETROYE</t>
  </si>
  <si>
    <t>17V213</t>
  </si>
  <si>
    <t>17V214</t>
  </si>
  <si>
    <t>17V215</t>
  </si>
  <si>
    <t>17V216</t>
  </si>
  <si>
    <t>17V217</t>
  </si>
  <si>
    <t>17V218</t>
  </si>
  <si>
    <t>17V219</t>
  </si>
  <si>
    <t>17V220</t>
  </si>
  <si>
    <t>17V221</t>
  </si>
  <si>
    <t>17V222</t>
  </si>
  <si>
    <t>PURGEROT</t>
  </si>
  <si>
    <t xml:space="preserve"> LA ROCHELLE</t>
  </si>
  <si>
    <t>ROSIERES SUR MANCE</t>
  </si>
  <si>
    <t>SAINT MARCEL</t>
  </si>
  <si>
    <t>SENONCOURT</t>
  </si>
  <si>
    <t>TARTECOURT</t>
  </si>
  <si>
    <t>TIL</t>
  </si>
  <si>
    <t>VENISEY</t>
  </si>
  <si>
    <t>PLUBEL SYLVAIN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</si>
</sst>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7" formatCode="#,##0.00\ &quot;€&quot;;\-#,##0.00\ &quot;€&quot;"/>
    <numFmt numFmtId="164" formatCode="0.000"/>
    <numFmt numFmtId="165" formatCode="#,##0.00&quot; €/m³&quot;"/>
    <numFmt numFmtId="166" formatCode="#,##0&quot; m³&quot;"/>
    <numFmt numFmtId="167" formatCode="#,##0.00&quot; €&quot;"/>
    <numFmt numFmtId="168" formatCode="#,##0\ &quot;m³&quot;"/>
    <numFmt numFmtId="169" formatCode="#,##0\ &quot;€&quot;"/>
    <numFmt numFmtId="170" formatCode="#,##0.00&quot; m³&quot;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sz val="9"/>
      <color rgb="FFFF0000"/>
      <name val="Arial"/>
      <family val="2"/>
    </font>
    <font>
      <b/>
      <sz val="9"/>
      <name val="Arial Blac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1" borderId="3" applyNumberFormat="0" applyAlignment="0" applyProtection="0"/>
    <xf numFmtId="0" fontId="20" fillId="0" borderId="4" applyNumberFormat="0" applyFill="0" applyAlignment="0" applyProtection="0"/>
    <xf numFmtId="0" fontId="15" fillId="22" borderId="5" applyNumberFormat="0" applyAlignment="0" applyProtection="0"/>
    <xf numFmtId="0" fontId="21" fillId="8" borderId="3" applyNumberFormat="0" applyAlignment="0" applyProtection="0"/>
    <xf numFmtId="0" fontId="22" fillId="4" borderId="0" applyNumberFormat="0" applyBorder="0" applyAlignment="0" applyProtection="0"/>
    <xf numFmtId="0" fontId="23" fillId="23" borderId="0" applyNumberFormat="0" applyBorder="0" applyAlignment="0" applyProtection="0"/>
    <xf numFmtId="0" fontId="24" fillId="5" borderId="0" applyNumberFormat="0" applyBorder="0" applyAlignment="0" applyProtection="0"/>
    <xf numFmtId="0" fontId="25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24" borderId="11" applyNumberFormat="0" applyAlignment="0" applyProtection="0"/>
    <xf numFmtId="0" fontId="15" fillId="0" borderId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8" borderId="20" applyNumberFormat="0" applyAlignment="0" applyProtection="0"/>
    <xf numFmtId="0" fontId="39" fillId="29" borderId="21" applyNumberFormat="0" applyAlignment="0" applyProtection="0"/>
    <xf numFmtId="0" fontId="40" fillId="29" borderId="20" applyNumberFormat="0" applyAlignment="0" applyProtection="0"/>
    <xf numFmtId="0" fontId="41" fillId="0" borderId="22" applyNumberFormat="0" applyFill="0" applyAlignment="0" applyProtection="0"/>
    <xf numFmtId="0" fontId="42" fillId="30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6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4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46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0" borderId="0"/>
    <xf numFmtId="0" fontId="47" fillId="27" borderId="0" applyNumberFormat="0" applyBorder="0" applyAlignment="0" applyProtection="0"/>
    <xf numFmtId="0" fontId="5" fillId="31" borderId="24" applyNumberFormat="0" applyFont="0" applyAlignment="0" applyProtection="0"/>
    <xf numFmtId="0" fontId="46" fillId="35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46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" fillId="0" borderId="0"/>
    <xf numFmtId="0" fontId="4" fillId="31" borderId="24" applyNumberFormat="0" applyFont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3" fillId="0" borderId="0"/>
    <xf numFmtId="0" fontId="2" fillId="0" borderId="0"/>
    <xf numFmtId="0" fontId="2" fillId="31" borderId="24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" fillId="0" borderId="0"/>
  </cellStyleXfs>
  <cellXfs count="112"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4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textRotation="180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8" fillId="0" borderId="1" xfId="0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/>
    <xf numFmtId="0" fontId="8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0" fontId="6" fillId="0" borderId="0" xfId="42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168" fontId="8" fillId="0" borderId="16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 textRotation="180" wrapText="1"/>
    </xf>
    <xf numFmtId="165" fontId="8" fillId="0" borderId="12" xfId="0" applyNumberFormat="1" applyFont="1" applyBorder="1"/>
    <xf numFmtId="165" fontId="11" fillId="0" borderId="14" xfId="0" applyNumberFormat="1" applyFont="1" applyFill="1" applyBorder="1" applyAlignment="1">
      <alignment horizontal="center" textRotation="180"/>
    </xf>
    <xf numFmtId="165" fontId="11" fillId="0" borderId="30" xfId="0" applyNumberFormat="1" applyFont="1" applyFill="1" applyBorder="1" applyAlignment="1">
      <alignment horizontal="center" textRotation="180" wrapText="1"/>
    </xf>
    <xf numFmtId="164" fontId="10" fillId="0" borderId="30" xfId="0" applyNumberFormat="1" applyFont="1" applyFill="1" applyBorder="1" applyAlignment="1">
      <alignment horizontal="center" textRotation="180"/>
    </xf>
    <xf numFmtId="164" fontId="10" fillId="0" borderId="30" xfId="0" applyNumberFormat="1" applyFont="1" applyFill="1" applyBorder="1" applyAlignment="1">
      <alignment horizontal="center" textRotation="180" wrapText="1"/>
    </xf>
    <xf numFmtId="165" fontId="11" fillId="0" borderId="30" xfId="0" applyNumberFormat="1" applyFont="1" applyFill="1" applyBorder="1" applyAlignment="1">
      <alignment horizontal="center" textRotation="180"/>
    </xf>
    <xf numFmtId="0" fontId="10" fillId="0" borderId="30" xfId="0" applyFont="1" applyFill="1" applyBorder="1" applyAlignment="1">
      <alignment horizontal="center" textRotation="180"/>
    </xf>
    <xf numFmtId="165" fontId="10" fillId="0" borderId="1" xfId="0" applyNumberFormat="1" applyFont="1" applyBorder="1" applyAlignment="1">
      <alignment horizontal="center"/>
    </xf>
    <xf numFmtId="0" fontId="10" fillId="0" borderId="29" xfId="0" applyFont="1" applyFill="1" applyBorder="1" applyAlignment="1">
      <alignment horizontal="center" textRotation="180"/>
    </xf>
    <xf numFmtId="0" fontId="8" fillId="0" borderId="31" xfId="0" applyFont="1" applyBorder="1" applyAlignment="1">
      <alignment horizontal="center"/>
    </xf>
    <xf numFmtId="168" fontId="8" fillId="0" borderId="3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8" fillId="0" borderId="32" xfId="0" applyNumberFormat="1" applyFont="1" applyBorder="1"/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166" fontId="10" fillId="0" borderId="30" xfId="0" applyNumberFormat="1" applyFont="1" applyFill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170" fontId="10" fillId="0" borderId="30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165" fontId="10" fillId="2" borderId="13" xfId="0" applyNumberFormat="1" applyFont="1" applyFill="1" applyBorder="1" applyAlignment="1">
      <alignment horizontal="center" vertical="center"/>
    </xf>
    <xf numFmtId="5" fontId="13" fillId="0" borderId="1" xfId="99" applyNumberFormat="1" applyFont="1" applyBorder="1" applyAlignment="1">
      <alignment horizontal="center"/>
    </xf>
    <xf numFmtId="165" fontId="8" fillId="0" borderId="35" xfId="0" applyNumberFormat="1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9" fontId="8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0" fontId="8" fillId="0" borderId="1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5" fontId="13" fillId="0" borderId="0" xfId="99" applyNumberFormat="1" applyFont="1" applyBorder="1" applyAlignment="1">
      <alignment horizontal="center"/>
    </xf>
    <xf numFmtId="5" fontId="13" fillId="0" borderId="1" xfId="100" applyNumberFormat="1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170" fontId="10" fillId="0" borderId="33" xfId="0" applyNumberFormat="1" applyFont="1" applyBorder="1" applyAlignment="1">
      <alignment horizontal="center" vertical="center"/>
    </xf>
    <xf numFmtId="169" fontId="8" fillId="0" borderId="16" xfId="0" applyNumberFormat="1" applyFont="1" applyBorder="1" applyAlignment="1">
      <alignment horizontal="center"/>
    </xf>
    <xf numFmtId="5" fontId="13" fillId="0" borderId="16" xfId="100" applyNumberFormat="1" applyFont="1" applyBorder="1" applyAlignment="1">
      <alignment horizontal="center"/>
    </xf>
    <xf numFmtId="165" fontId="8" fillId="0" borderId="16" xfId="0" applyNumberFormat="1" applyFont="1" applyBorder="1"/>
    <xf numFmtId="165" fontId="8" fillId="0" borderId="36" xfId="0" applyNumberFormat="1" applyFont="1" applyBorder="1"/>
    <xf numFmtId="167" fontId="10" fillId="2" borderId="13" xfId="0" applyNumberFormat="1" applyFont="1" applyFill="1" applyBorder="1" applyAlignment="1">
      <alignment horizontal="center" vertical="center"/>
    </xf>
    <xf numFmtId="0" fontId="10" fillId="2" borderId="37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166" fontId="10" fillId="0" borderId="15" xfId="0" applyNumberFormat="1" applyFont="1" applyBorder="1" applyAlignment="1">
      <alignment horizontal="center"/>
    </xf>
    <xf numFmtId="169" fontId="10" fillId="0" borderId="15" xfId="0" applyNumberFormat="1" applyFont="1" applyBorder="1" applyAlignment="1">
      <alignment horizontal="center"/>
    </xf>
    <xf numFmtId="0" fontId="8" fillId="2" borderId="13" xfId="0" applyFont="1" applyFill="1" applyBorder="1"/>
    <xf numFmtId="165" fontId="10" fillId="0" borderId="15" xfId="0" applyNumberFormat="1" applyFont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8" fillId="2" borderId="14" xfId="0" applyFont="1" applyFill="1" applyBorder="1"/>
    <xf numFmtId="5" fontId="13" fillId="0" borderId="12" xfId="100" applyNumberFormat="1" applyFont="1" applyBorder="1" applyAlignment="1">
      <alignment horizontal="center"/>
    </xf>
    <xf numFmtId="168" fontId="8" fillId="0" borderId="39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0" fontId="8" fillId="0" borderId="0" xfId="0" applyFont="1" applyBorder="1"/>
    <xf numFmtId="5" fontId="8" fillId="0" borderId="1" xfId="100" applyNumberFormat="1" applyFont="1" applyBorder="1" applyAlignment="1">
      <alignment horizontal="center"/>
    </xf>
    <xf numFmtId="0" fontId="13" fillId="0" borderId="1" xfId="100" applyFont="1" applyBorder="1" applyAlignment="1">
      <alignment horizontal="center"/>
    </xf>
    <xf numFmtId="0" fontId="10" fillId="0" borderId="1" xfId="100" applyFont="1" applyBorder="1" applyAlignment="1">
      <alignment horizontal="center"/>
    </xf>
    <xf numFmtId="5" fontId="10" fillId="0" borderId="1" xfId="100" applyNumberFormat="1" applyFont="1" applyBorder="1" applyAlignment="1">
      <alignment horizontal="center"/>
    </xf>
    <xf numFmtId="5" fontId="10" fillId="0" borderId="16" xfId="100" applyNumberFormat="1" applyFont="1" applyBorder="1" applyAlignment="1">
      <alignment horizontal="center"/>
    </xf>
    <xf numFmtId="0" fontId="10" fillId="0" borderId="12" xfId="100" applyFont="1" applyBorder="1" applyAlignment="1">
      <alignment horizontal="center"/>
    </xf>
    <xf numFmtId="5" fontId="10" fillId="0" borderId="12" xfId="100" applyNumberFormat="1" applyFont="1" applyBorder="1" applyAlignment="1">
      <alignment horizontal="center"/>
    </xf>
    <xf numFmtId="0" fontId="10" fillId="0" borderId="16" xfId="10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5" fontId="10" fillId="0" borderId="1" xfId="0" applyNumberFormat="1" applyFont="1" applyBorder="1" applyAlignment="1">
      <alignment horizontal="center"/>
    </xf>
    <xf numFmtId="7" fontId="10" fillId="0" borderId="1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2" xfId="0" applyFont="1" applyBorder="1"/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5" fontId="10" fillId="0" borderId="42" xfId="0" applyNumberFormat="1" applyFont="1" applyBorder="1" applyAlignment="1">
      <alignment horizontal="center"/>
    </xf>
    <xf numFmtId="0" fontId="8" fillId="0" borderId="42" xfId="0" applyFont="1" applyBorder="1"/>
    <xf numFmtId="0" fontId="8" fillId="0" borderId="43" xfId="0" applyFont="1" applyBorder="1"/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</cellXfs>
  <cellStyles count="115">
    <cellStyle name="20 % - Accent1" xfId="59" builtinId="30" customBuiltin="1"/>
    <cellStyle name="20 % - Accent1 2" xfId="2" xr:uid="{00000000-0005-0000-0000-000001000000}"/>
    <cellStyle name="20 % - Accent1 3" xfId="87" xr:uid="{00000000-0005-0000-0000-000002000000}"/>
    <cellStyle name="20 % - Accent1 4" xfId="102" xr:uid="{00000000-0005-0000-0000-000003000000}"/>
    <cellStyle name="20 % - Accent2" xfId="62" builtinId="34" customBuiltin="1"/>
    <cellStyle name="20 % - Accent2 2" xfId="3" xr:uid="{00000000-0005-0000-0000-000005000000}"/>
    <cellStyle name="20 % - Accent2 3" xfId="89" xr:uid="{00000000-0005-0000-0000-000006000000}"/>
    <cellStyle name="20 % - Accent2 4" xfId="104" xr:uid="{00000000-0005-0000-0000-000007000000}"/>
    <cellStyle name="20 % - Accent3" xfId="65" builtinId="38" customBuiltin="1"/>
    <cellStyle name="20 % - Accent3 2" xfId="4" xr:uid="{00000000-0005-0000-0000-000009000000}"/>
    <cellStyle name="20 % - Accent3 3" xfId="91" xr:uid="{00000000-0005-0000-0000-00000A000000}"/>
    <cellStyle name="20 % - Accent3 4" xfId="106" xr:uid="{00000000-0005-0000-0000-00000B000000}"/>
    <cellStyle name="20 % - Accent4" xfId="68" builtinId="42" customBuiltin="1"/>
    <cellStyle name="20 % - Accent4 2" xfId="5" xr:uid="{00000000-0005-0000-0000-00000D000000}"/>
    <cellStyle name="20 % - Accent4 3" xfId="93" xr:uid="{00000000-0005-0000-0000-00000E000000}"/>
    <cellStyle name="20 % - Accent4 4" xfId="108" xr:uid="{00000000-0005-0000-0000-00000F000000}"/>
    <cellStyle name="20 % - Accent5" xfId="71" builtinId="46" customBuiltin="1"/>
    <cellStyle name="20 % - Accent5 2" xfId="6" xr:uid="{00000000-0005-0000-0000-000011000000}"/>
    <cellStyle name="20 % - Accent5 3" xfId="95" xr:uid="{00000000-0005-0000-0000-000012000000}"/>
    <cellStyle name="20 % - Accent5 4" xfId="110" xr:uid="{00000000-0005-0000-0000-000013000000}"/>
    <cellStyle name="20 % - Accent6" xfId="74" builtinId="50" customBuiltin="1"/>
    <cellStyle name="20 % - Accent6 2" xfId="7" xr:uid="{00000000-0005-0000-0000-000015000000}"/>
    <cellStyle name="20 % - Accent6 3" xfId="97" xr:uid="{00000000-0005-0000-0000-000016000000}"/>
    <cellStyle name="20 % - Accent6 4" xfId="112" xr:uid="{00000000-0005-0000-0000-000017000000}"/>
    <cellStyle name="40 % - Accent1" xfId="60" builtinId="31" customBuiltin="1"/>
    <cellStyle name="40 % - Accent1 2" xfId="8" xr:uid="{00000000-0005-0000-0000-000019000000}"/>
    <cellStyle name="40 % - Accent1 3" xfId="88" xr:uid="{00000000-0005-0000-0000-00001A000000}"/>
    <cellStyle name="40 % - Accent1 4" xfId="103" xr:uid="{00000000-0005-0000-0000-00001B000000}"/>
    <cellStyle name="40 % - Accent2" xfId="63" builtinId="35" customBuiltin="1"/>
    <cellStyle name="40 % - Accent2 2" xfId="9" xr:uid="{00000000-0005-0000-0000-00001D000000}"/>
    <cellStyle name="40 % - Accent2 3" xfId="90" xr:uid="{00000000-0005-0000-0000-00001E000000}"/>
    <cellStyle name="40 % - Accent2 4" xfId="105" xr:uid="{00000000-0005-0000-0000-00001F000000}"/>
    <cellStyle name="40 % - Accent3" xfId="66" builtinId="39" customBuiltin="1"/>
    <cellStyle name="40 % - Accent3 2" xfId="10" xr:uid="{00000000-0005-0000-0000-000021000000}"/>
    <cellStyle name="40 % - Accent3 3" xfId="92" xr:uid="{00000000-0005-0000-0000-000022000000}"/>
    <cellStyle name="40 % - Accent3 4" xfId="107" xr:uid="{00000000-0005-0000-0000-000023000000}"/>
    <cellStyle name="40 % - Accent4" xfId="69" builtinId="43" customBuiltin="1"/>
    <cellStyle name="40 % - Accent4 2" xfId="11" xr:uid="{00000000-0005-0000-0000-000025000000}"/>
    <cellStyle name="40 % - Accent4 3" xfId="94" xr:uid="{00000000-0005-0000-0000-000026000000}"/>
    <cellStyle name="40 % - Accent4 4" xfId="109" xr:uid="{00000000-0005-0000-0000-000027000000}"/>
    <cellStyle name="40 % - Accent5" xfId="72" builtinId="47" customBuiltin="1"/>
    <cellStyle name="40 % - Accent5 2" xfId="12" xr:uid="{00000000-0005-0000-0000-000029000000}"/>
    <cellStyle name="40 % - Accent5 3" xfId="96" xr:uid="{00000000-0005-0000-0000-00002A000000}"/>
    <cellStyle name="40 % - Accent5 4" xfId="111" xr:uid="{00000000-0005-0000-0000-00002B000000}"/>
    <cellStyle name="40 % - Accent6" xfId="75" builtinId="51" customBuiltin="1"/>
    <cellStyle name="40 % - Accent6 2" xfId="13" xr:uid="{00000000-0005-0000-0000-00002D000000}"/>
    <cellStyle name="40 % - Accent6 3" xfId="98" xr:uid="{00000000-0005-0000-0000-00002E000000}"/>
    <cellStyle name="40 % - Accent6 4" xfId="113" xr:uid="{00000000-0005-0000-0000-00002F000000}"/>
    <cellStyle name="60 % - Accent1 2" xfId="14" xr:uid="{00000000-0005-0000-0000-000030000000}"/>
    <cellStyle name="60 % - Accent1 3" xfId="79" xr:uid="{00000000-0005-0000-0000-000031000000}"/>
    <cellStyle name="60 % - Accent2 2" xfId="15" xr:uid="{00000000-0005-0000-0000-000032000000}"/>
    <cellStyle name="60 % - Accent2 3" xfId="80" xr:uid="{00000000-0005-0000-0000-000033000000}"/>
    <cellStyle name="60 % - Accent3 2" xfId="16" xr:uid="{00000000-0005-0000-0000-000034000000}"/>
    <cellStyle name="60 % - Accent3 3" xfId="81" xr:uid="{00000000-0005-0000-0000-000035000000}"/>
    <cellStyle name="60 % - Accent4 2" xfId="17" xr:uid="{00000000-0005-0000-0000-000036000000}"/>
    <cellStyle name="60 % - Accent4 3" xfId="82" xr:uid="{00000000-0005-0000-0000-000037000000}"/>
    <cellStyle name="60 % - Accent5 2" xfId="18" xr:uid="{00000000-0005-0000-0000-000038000000}"/>
    <cellStyle name="60 % - Accent5 3" xfId="83" xr:uid="{00000000-0005-0000-0000-000039000000}"/>
    <cellStyle name="60 % - Accent6 2" xfId="19" xr:uid="{00000000-0005-0000-0000-00003A000000}"/>
    <cellStyle name="60 % - Accent6 3" xfId="84" xr:uid="{00000000-0005-0000-0000-00003B000000}"/>
    <cellStyle name="Accent1" xfId="58" builtinId="29" customBuiltin="1"/>
    <cellStyle name="Accent1 2" xfId="20" xr:uid="{00000000-0005-0000-0000-00003D000000}"/>
    <cellStyle name="Accent2" xfId="61" builtinId="33" customBuiltin="1"/>
    <cellStyle name="Accent2 2" xfId="21" xr:uid="{00000000-0005-0000-0000-00003F000000}"/>
    <cellStyle name="Accent3" xfId="64" builtinId="37" customBuiltin="1"/>
    <cellStyle name="Accent3 2" xfId="22" xr:uid="{00000000-0005-0000-0000-000041000000}"/>
    <cellStyle name="Accent4" xfId="67" builtinId="41" customBuiltin="1"/>
    <cellStyle name="Accent4 2" xfId="23" xr:uid="{00000000-0005-0000-0000-000043000000}"/>
    <cellStyle name="Accent5" xfId="70" builtinId="45" customBuiltin="1"/>
    <cellStyle name="Accent5 2" xfId="24" xr:uid="{00000000-0005-0000-0000-000045000000}"/>
    <cellStyle name="Accent6" xfId="73" builtinId="49" customBuiltin="1"/>
    <cellStyle name="Accent6 2" xfId="25" xr:uid="{00000000-0005-0000-0000-000047000000}"/>
    <cellStyle name="Avertissement" xfId="55" builtinId="11" customBuiltin="1"/>
    <cellStyle name="Avertissement 2" xfId="26" xr:uid="{00000000-0005-0000-0000-000049000000}"/>
    <cellStyle name="Calcul" xfId="52" builtinId="22" customBuiltin="1"/>
    <cellStyle name="Calcul 2" xfId="27" xr:uid="{00000000-0005-0000-0000-00004B000000}"/>
    <cellStyle name="Cellule liée" xfId="53" builtinId="24" customBuiltin="1"/>
    <cellStyle name="Cellule liée 2" xfId="28" xr:uid="{00000000-0005-0000-0000-00004D000000}"/>
    <cellStyle name="Commentaire 2" xfId="29" xr:uid="{00000000-0005-0000-0000-00004E000000}"/>
    <cellStyle name="Entrée" xfId="50" builtinId="20" customBuiltin="1"/>
    <cellStyle name="Entrée 2" xfId="30" xr:uid="{00000000-0005-0000-0000-000050000000}"/>
    <cellStyle name="Insatisfaisant" xfId="49" builtinId="27" customBuiltin="1"/>
    <cellStyle name="Insatisfaisant 2" xfId="31" xr:uid="{00000000-0005-0000-0000-000052000000}"/>
    <cellStyle name="Neutre 2" xfId="32" xr:uid="{00000000-0005-0000-0000-000053000000}"/>
    <cellStyle name="Neutre 3" xfId="77" xr:uid="{00000000-0005-0000-0000-000054000000}"/>
    <cellStyle name="Normal" xfId="0" builtinId="0"/>
    <cellStyle name="Normal 2" xfId="76" xr:uid="{00000000-0005-0000-0000-000056000000}"/>
    <cellStyle name="Normal 3" xfId="85" xr:uid="{00000000-0005-0000-0000-000057000000}"/>
    <cellStyle name="Normal 4" xfId="99" xr:uid="{00000000-0005-0000-0000-000058000000}"/>
    <cellStyle name="Normal 5" xfId="42" xr:uid="{00000000-0005-0000-0000-000059000000}"/>
    <cellStyle name="Normal 6" xfId="100" xr:uid="{00000000-0005-0000-0000-00005A000000}"/>
    <cellStyle name="Normal 7" xfId="114" xr:uid="{00000000-0005-0000-0000-00007F000000}"/>
    <cellStyle name="Note 2" xfId="78" xr:uid="{00000000-0005-0000-0000-00005B000000}"/>
    <cellStyle name="Note 3" xfId="86" xr:uid="{00000000-0005-0000-0000-00005C000000}"/>
    <cellStyle name="Note 4" xfId="101" xr:uid="{00000000-0005-0000-0000-00005D000000}"/>
    <cellStyle name="Satisfaisant" xfId="48" builtinId="26" customBuiltin="1"/>
    <cellStyle name="Satisfaisant 2" xfId="33" xr:uid="{00000000-0005-0000-0000-00005F000000}"/>
    <cellStyle name="Sortie" xfId="51" builtinId="21" customBuiltin="1"/>
    <cellStyle name="Sortie 2" xfId="34" xr:uid="{00000000-0005-0000-0000-000061000000}"/>
    <cellStyle name="Texte explicatif" xfId="56" builtinId="53" customBuiltin="1"/>
    <cellStyle name="Texte explicatif 2" xfId="35" xr:uid="{00000000-0005-0000-0000-000063000000}"/>
    <cellStyle name="Titre" xfId="43" builtinId="15" customBuiltin="1"/>
    <cellStyle name="Titre 1" xfId="1" xr:uid="{00000000-0005-0000-0000-000065000000}"/>
    <cellStyle name="Titre 1" xfId="44" builtinId="16" customBuiltin="1"/>
    <cellStyle name="Titre 1 2" xfId="36" xr:uid="{00000000-0005-0000-0000-000067000000}"/>
    <cellStyle name="Titre 2" xfId="45" builtinId="17" customBuiltin="1"/>
    <cellStyle name="Titre 2 2" xfId="37" xr:uid="{00000000-0005-0000-0000-000069000000}"/>
    <cellStyle name="Titre 3" xfId="46" builtinId="18" customBuiltin="1"/>
    <cellStyle name="Titre 3 2" xfId="38" xr:uid="{00000000-0005-0000-0000-00006B000000}"/>
    <cellStyle name="Titre 4" xfId="47" builtinId="19" customBuiltin="1"/>
    <cellStyle name="Titre 4 2" xfId="39" xr:uid="{00000000-0005-0000-0000-00006D000000}"/>
    <cellStyle name="Total" xfId="57" builtinId="25" customBuiltin="1"/>
    <cellStyle name="Total 2" xfId="40" xr:uid="{00000000-0005-0000-0000-00006F000000}"/>
    <cellStyle name="Vérification" xfId="54" builtinId="23" customBuiltin="1"/>
    <cellStyle name="Vérification 2" xfId="41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0"/>
  </sheetPr>
  <dimension ref="A1:W228"/>
  <sheetViews>
    <sheetView showZeros="0" tabSelected="1" zoomScale="90" zoomScaleNormal="90" workbookViewId="0">
      <pane xSplit="4" ySplit="3" topLeftCell="E4" activePane="bottomRight" state="frozen"/>
      <selection activeCell="J275" sqref="J275"/>
      <selection pane="topRight" activeCell="J275" sqref="J275"/>
      <selection pane="bottomLeft" activeCell="J275" sqref="J275"/>
      <selection pane="bottomRight"/>
    </sheetView>
  </sheetViews>
  <sheetFormatPr baseColWidth="10" defaultColWidth="11.44140625" defaultRowHeight="13.2" x14ac:dyDescent="0.25"/>
  <cols>
    <col min="1" max="1" width="8.33203125" style="10" customWidth="1"/>
    <col min="2" max="2" width="7.109375" style="11" customWidth="1"/>
    <col min="3" max="3" width="0.5546875" style="11" hidden="1" customWidth="1"/>
    <col min="4" max="4" width="16.88671875" style="11" customWidth="1"/>
    <col min="5" max="5" width="27.44140625" style="11" customWidth="1"/>
    <col min="6" max="7" width="10.109375" style="12" customWidth="1"/>
    <col min="8" max="8" width="10.109375" style="13" customWidth="1"/>
    <col min="9" max="11" width="10.109375" style="11" customWidth="1"/>
    <col min="12" max="12" width="4.88671875" style="12" customWidth="1"/>
    <col min="13" max="13" width="26.77734375" style="12" customWidth="1"/>
    <col min="14" max="14" width="12.6640625" style="53" customWidth="1"/>
    <col min="15" max="17" width="12.6640625" style="13" customWidth="1"/>
    <col min="18" max="18" width="10.44140625" style="12" customWidth="1"/>
    <col min="19" max="19" width="10.33203125" style="13" customWidth="1"/>
    <col min="20" max="20" width="10.109375" style="13" customWidth="1"/>
    <col min="21" max="21" width="11" style="12" customWidth="1"/>
    <col min="22" max="22" width="10.33203125" style="13" customWidth="1"/>
    <col min="23" max="23" width="11" style="13" customWidth="1"/>
    <col min="24" max="16384" width="11.44140625" style="13"/>
  </cols>
  <sheetData>
    <row r="1" spans="1:23" s="5" customFormat="1" ht="39.75" customHeight="1" thickBot="1" x14ac:dyDescent="0.35">
      <c r="B1" s="1"/>
      <c r="C1" s="1"/>
      <c r="D1" s="20" t="s">
        <v>19</v>
      </c>
      <c r="E1" s="24" t="s">
        <v>45</v>
      </c>
      <c r="F1" s="2"/>
      <c r="G1" s="3"/>
      <c r="H1" s="1"/>
      <c r="I1" s="1"/>
      <c r="J1" s="1"/>
      <c r="K1" s="1"/>
      <c r="L1" s="22"/>
      <c r="M1" s="1"/>
      <c r="N1" s="51"/>
      <c r="P1" s="4"/>
      <c r="Q1" s="4"/>
      <c r="R1" s="1"/>
      <c r="S1" s="4"/>
      <c r="U1" s="22"/>
    </row>
    <row r="2" spans="1:23" s="5" customFormat="1" ht="24.9" customHeight="1" thickBot="1" x14ac:dyDescent="0.25">
      <c r="A2" s="6"/>
      <c r="B2" s="1"/>
      <c r="C2" s="1"/>
      <c r="D2" s="1"/>
      <c r="E2" s="2"/>
      <c r="F2" s="2"/>
      <c r="G2" s="3"/>
      <c r="H2" s="1"/>
      <c r="I2" s="1"/>
      <c r="J2" s="1"/>
      <c r="K2" s="1"/>
      <c r="L2" s="22"/>
      <c r="M2" s="1"/>
      <c r="N2" s="51"/>
      <c r="P2" s="4"/>
      <c r="Q2" s="4"/>
      <c r="R2" s="108" t="s">
        <v>0</v>
      </c>
      <c r="S2" s="109"/>
      <c r="T2" s="110"/>
      <c r="U2" s="111" t="s">
        <v>1</v>
      </c>
      <c r="V2" s="109"/>
      <c r="W2" s="109"/>
    </row>
    <row r="3" spans="1:23" s="7" customFormat="1" ht="69.75" customHeight="1" thickBot="1" x14ac:dyDescent="0.3">
      <c r="A3" s="36" t="s">
        <v>2</v>
      </c>
      <c r="B3" s="34" t="s">
        <v>3</v>
      </c>
      <c r="C3" s="27" t="s">
        <v>22</v>
      </c>
      <c r="D3" s="27" t="s">
        <v>4</v>
      </c>
      <c r="E3" s="27" t="s">
        <v>5</v>
      </c>
      <c r="F3" s="27" t="s">
        <v>6</v>
      </c>
      <c r="G3" s="27" t="s">
        <v>7</v>
      </c>
      <c r="H3" s="32" t="s">
        <v>8</v>
      </c>
      <c r="I3" s="27" t="s">
        <v>9</v>
      </c>
      <c r="J3" s="27" t="s">
        <v>10</v>
      </c>
      <c r="K3" s="32" t="s">
        <v>11</v>
      </c>
      <c r="L3" s="34" t="s">
        <v>12</v>
      </c>
      <c r="M3" s="34" t="s">
        <v>13</v>
      </c>
      <c r="N3" s="34" t="s">
        <v>14</v>
      </c>
      <c r="O3" s="34" t="s">
        <v>15</v>
      </c>
      <c r="P3" s="34" t="s">
        <v>16</v>
      </c>
      <c r="Q3" s="34" t="s">
        <v>23</v>
      </c>
      <c r="R3" s="32" t="s">
        <v>21</v>
      </c>
      <c r="S3" s="31" t="s">
        <v>17</v>
      </c>
      <c r="T3" s="31" t="s">
        <v>18</v>
      </c>
      <c r="U3" s="30" t="s">
        <v>20</v>
      </c>
      <c r="V3" s="33" t="s">
        <v>17</v>
      </c>
      <c r="W3" s="29" t="s">
        <v>18</v>
      </c>
    </row>
    <row r="4" spans="1:23" s="8" customFormat="1" ht="19.5" customHeight="1" x14ac:dyDescent="0.25">
      <c r="A4" s="55" t="s">
        <v>46</v>
      </c>
      <c r="B4" s="18" t="s">
        <v>27</v>
      </c>
      <c r="C4" s="18"/>
      <c r="D4" s="18" t="s">
        <v>28</v>
      </c>
      <c r="E4" s="18" t="s">
        <v>63</v>
      </c>
      <c r="F4" s="19">
        <v>111</v>
      </c>
      <c r="G4" s="18">
        <v>39</v>
      </c>
      <c r="H4" s="56">
        <f t="shared" ref="H4:H219" si="0">SUM(F4/G4)</f>
        <v>2.8461538461538463</v>
      </c>
      <c r="I4" s="57">
        <v>111</v>
      </c>
      <c r="J4" s="18">
        <v>39</v>
      </c>
      <c r="K4" s="56">
        <f t="shared" ref="K4:K35" si="1">SUM(I4/J4)</f>
        <v>2.8461538461538463</v>
      </c>
      <c r="L4" s="18"/>
      <c r="M4" s="92" t="s">
        <v>78</v>
      </c>
      <c r="N4" s="89">
        <v>32436</v>
      </c>
      <c r="O4" s="54"/>
      <c r="P4" s="54"/>
      <c r="Q4" s="58"/>
      <c r="R4" s="35">
        <f t="shared" ref="R4:R190" si="2">IF($I4=0,"",N4/$I4)</f>
        <v>292.2162162162162</v>
      </c>
      <c r="S4" s="28">
        <f t="shared" ref="S4:S57" si="3">IF($I4=0,"",O4/$I4)</f>
        <v>0</v>
      </c>
      <c r="T4" s="28">
        <f t="shared" ref="T4:T57" si="4">IF($I4=0,"",P4/$I4)</f>
        <v>0</v>
      </c>
      <c r="U4" s="39">
        <f t="shared" ref="U4:U205" si="5">IF($F4=0,"",N4/$F4)</f>
        <v>292.2162162162162</v>
      </c>
      <c r="V4" s="28">
        <f t="shared" ref="V4:V57" si="6">IF($F4=0,"",O4/$F4)</f>
        <v>0</v>
      </c>
      <c r="W4" s="50">
        <f t="shared" ref="W4:W57" si="7">IF($F4=0,"",P4/$F4)</f>
        <v>0</v>
      </c>
    </row>
    <row r="5" spans="1:23" s="8" customFormat="1" ht="19.5" customHeight="1" x14ac:dyDescent="0.25">
      <c r="A5" s="55" t="s">
        <v>47</v>
      </c>
      <c r="B5" s="18" t="s">
        <v>27</v>
      </c>
      <c r="C5" s="18"/>
      <c r="D5" s="14" t="s">
        <v>26</v>
      </c>
      <c r="E5" s="14" t="s">
        <v>64</v>
      </c>
      <c r="F5" s="19">
        <v>192</v>
      </c>
      <c r="G5" s="18">
        <v>120</v>
      </c>
      <c r="H5" s="21">
        <f t="shared" si="0"/>
        <v>1.6</v>
      </c>
      <c r="I5" s="40">
        <v>192</v>
      </c>
      <c r="J5" s="14">
        <v>120</v>
      </c>
      <c r="K5" s="21">
        <f t="shared" si="1"/>
        <v>1.6</v>
      </c>
      <c r="L5" s="14"/>
      <c r="M5" s="92" t="s">
        <v>79</v>
      </c>
      <c r="N5" s="88">
        <v>37248</v>
      </c>
      <c r="O5" s="23"/>
      <c r="P5" s="23"/>
      <c r="Q5" s="49"/>
      <c r="R5" s="35">
        <f t="shared" ref="R5:R68" si="8">IF($I5=0,"",N5/$I5)</f>
        <v>194</v>
      </c>
      <c r="S5" s="28">
        <f t="shared" ref="S5:S68" si="9">IF($I5=0,"",O5/$I5)</f>
        <v>0</v>
      </c>
      <c r="T5" s="28">
        <f t="shared" ref="T5:T68" si="10">IF($I5=0,"",P5/$I5)</f>
        <v>0</v>
      </c>
      <c r="U5" s="39">
        <f t="shared" ref="U5:U68" si="11">IF($F5=0,"",N5/$F5)</f>
        <v>194</v>
      </c>
      <c r="V5" s="16">
        <f t="shared" si="6"/>
        <v>0</v>
      </c>
      <c r="W5" s="41">
        <f t="shared" si="7"/>
        <v>0</v>
      </c>
    </row>
    <row r="6" spans="1:23" s="8" customFormat="1" ht="19.5" customHeight="1" x14ac:dyDescent="0.25">
      <c r="A6" s="55" t="s">
        <v>48</v>
      </c>
      <c r="B6" s="18" t="s">
        <v>27</v>
      </c>
      <c r="C6" s="18"/>
      <c r="D6" s="14" t="s">
        <v>26</v>
      </c>
      <c r="E6" s="14" t="s">
        <v>65</v>
      </c>
      <c r="F6" s="19">
        <v>108</v>
      </c>
      <c r="G6" s="18">
        <v>87</v>
      </c>
      <c r="H6" s="21">
        <f t="shared" si="0"/>
        <v>1.2413793103448276</v>
      </c>
      <c r="I6" s="40">
        <v>108</v>
      </c>
      <c r="J6" s="14">
        <v>87</v>
      </c>
      <c r="K6" s="21">
        <f t="shared" si="1"/>
        <v>1.2413793103448276</v>
      </c>
      <c r="L6" s="14"/>
      <c r="M6" s="92" t="s">
        <v>80</v>
      </c>
      <c r="N6" s="88">
        <v>11582</v>
      </c>
      <c r="O6" s="23"/>
      <c r="P6" s="23"/>
      <c r="Q6" s="49"/>
      <c r="R6" s="35">
        <f t="shared" si="8"/>
        <v>107.24074074074075</v>
      </c>
      <c r="S6" s="28">
        <f t="shared" si="9"/>
        <v>0</v>
      </c>
      <c r="T6" s="28">
        <f t="shared" si="10"/>
        <v>0</v>
      </c>
      <c r="U6" s="39">
        <f t="shared" si="11"/>
        <v>107.24074074074075</v>
      </c>
      <c r="V6" s="16">
        <f t="shared" si="6"/>
        <v>0</v>
      </c>
      <c r="W6" s="41">
        <f t="shared" si="7"/>
        <v>0</v>
      </c>
    </row>
    <row r="7" spans="1:23" s="8" customFormat="1" ht="19.5" customHeight="1" x14ac:dyDescent="0.25">
      <c r="A7" s="55" t="s">
        <v>49</v>
      </c>
      <c r="B7" s="18" t="s">
        <v>27</v>
      </c>
      <c r="C7" s="18"/>
      <c r="D7" s="14" t="s">
        <v>26</v>
      </c>
      <c r="E7" s="14" t="s">
        <v>66</v>
      </c>
      <c r="F7" s="19">
        <v>123</v>
      </c>
      <c r="G7" s="18">
        <v>109</v>
      </c>
      <c r="H7" s="21">
        <f t="shared" si="0"/>
        <v>1.128440366972477</v>
      </c>
      <c r="I7" s="40">
        <v>123</v>
      </c>
      <c r="J7" s="14">
        <v>109</v>
      </c>
      <c r="K7" s="21">
        <f t="shared" si="1"/>
        <v>1.128440366972477</v>
      </c>
      <c r="L7" s="14"/>
      <c r="M7" s="92" t="s">
        <v>81</v>
      </c>
      <c r="N7" s="88">
        <v>11888</v>
      </c>
      <c r="O7" s="23"/>
      <c r="P7" s="23"/>
      <c r="Q7" s="59"/>
      <c r="R7" s="35">
        <f t="shared" si="8"/>
        <v>96.650406504065046</v>
      </c>
      <c r="S7" s="28">
        <f t="shared" si="9"/>
        <v>0</v>
      </c>
      <c r="T7" s="28">
        <f t="shared" si="10"/>
        <v>0</v>
      </c>
      <c r="U7" s="39">
        <f t="shared" si="11"/>
        <v>96.650406504065046</v>
      </c>
      <c r="V7" s="16">
        <f t="shared" si="6"/>
        <v>0</v>
      </c>
      <c r="W7" s="41">
        <f t="shared" si="7"/>
        <v>0</v>
      </c>
    </row>
    <row r="8" spans="1:23" s="8" customFormat="1" ht="19.5" customHeight="1" x14ac:dyDescent="0.25">
      <c r="A8" s="55" t="s">
        <v>50</v>
      </c>
      <c r="B8" s="18" t="s">
        <v>27</v>
      </c>
      <c r="C8" s="18"/>
      <c r="D8" s="14" t="s">
        <v>26</v>
      </c>
      <c r="E8" s="14" t="s">
        <v>66</v>
      </c>
      <c r="F8" s="19">
        <v>60</v>
      </c>
      <c r="G8" s="18">
        <v>71</v>
      </c>
      <c r="H8" s="21">
        <f t="shared" si="0"/>
        <v>0.84507042253521125</v>
      </c>
      <c r="I8" s="40">
        <v>60</v>
      </c>
      <c r="J8" s="14">
        <v>71</v>
      </c>
      <c r="K8" s="21">
        <f t="shared" si="1"/>
        <v>0.84507042253521125</v>
      </c>
      <c r="L8" s="14"/>
      <c r="M8" s="92" t="s">
        <v>80</v>
      </c>
      <c r="N8" s="88">
        <v>4182</v>
      </c>
      <c r="O8" s="23"/>
      <c r="P8" s="23"/>
      <c r="Q8" s="59"/>
      <c r="R8" s="35">
        <f t="shared" si="8"/>
        <v>69.7</v>
      </c>
      <c r="S8" s="28">
        <f t="shared" si="9"/>
        <v>0</v>
      </c>
      <c r="T8" s="28">
        <f t="shared" si="10"/>
        <v>0</v>
      </c>
      <c r="U8" s="39">
        <f t="shared" si="11"/>
        <v>69.7</v>
      </c>
      <c r="V8" s="16">
        <f t="shared" si="6"/>
        <v>0</v>
      </c>
      <c r="W8" s="41">
        <f t="shared" si="7"/>
        <v>0</v>
      </c>
    </row>
    <row r="9" spans="1:23" s="8" customFormat="1" ht="19.5" customHeight="1" x14ac:dyDescent="0.25">
      <c r="A9" s="55" t="s">
        <v>51</v>
      </c>
      <c r="B9" s="18" t="s">
        <v>27</v>
      </c>
      <c r="C9" s="18"/>
      <c r="D9" s="14" t="s">
        <v>26</v>
      </c>
      <c r="E9" s="14" t="s">
        <v>67</v>
      </c>
      <c r="F9" s="19">
        <v>147</v>
      </c>
      <c r="G9" s="18">
        <v>57</v>
      </c>
      <c r="H9" s="21">
        <f t="shared" si="0"/>
        <v>2.5789473684210527</v>
      </c>
      <c r="I9" s="40">
        <v>271</v>
      </c>
      <c r="J9" s="14">
        <v>57</v>
      </c>
      <c r="K9" s="21">
        <f t="shared" si="1"/>
        <v>4.7543859649122808</v>
      </c>
      <c r="L9" s="14"/>
      <c r="M9" s="92" t="s">
        <v>80</v>
      </c>
      <c r="N9" s="88">
        <v>30442</v>
      </c>
      <c r="O9" s="23"/>
      <c r="P9" s="23"/>
      <c r="Q9" s="59"/>
      <c r="R9" s="35">
        <f t="shared" si="8"/>
        <v>112.33210332103322</v>
      </c>
      <c r="S9" s="28">
        <f t="shared" si="9"/>
        <v>0</v>
      </c>
      <c r="T9" s="28">
        <f t="shared" si="10"/>
        <v>0</v>
      </c>
      <c r="U9" s="39">
        <f t="shared" si="11"/>
        <v>207.08843537414967</v>
      </c>
      <c r="V9" s="16">
        <f t="shared" si="6"/>
        <v>0</v>
      </c>
      <c r="W9" s="41">
        <f t="shared" si="7"/>
        <v>0</v>
      </c>
    </row>
    <row r="10" spans="1:23" s="8" customFormat="1" ht="19.5" customHeight="1" x14ac:dyDescent="0.25">
      <c r="A10" s="55" t="s">
        <v>52</v>
      </c>
      <c r="B10" s="18" t="s">
        <v>27</v>
      </c>
      <c r="C10" s="18"/>
      <c r="D10" s="14" t="s">
        <v>26</v>
      </c>
      <c r="E10" s="14" t="s">
        <v>68</v>
      </c>
      <c r="F10" s="19">
        <v>115</v>
      </c>
      <c r="G10" s="18">
        <v>55</v>
      </c>
      <c r="H10" s="21">
        <f t="shared" si="0"/>
        <v>2.0909090909090908</v>
      </c>
      <c r="I10" s="40">
        <v>203</v>
      </c>
      <c r="J10" s="14">
        <v>55</v>
      </c>
      <c r="K10" s="21">
        <f t="shared" si="1"/>
        <v>3.6909090909090909</v>
      </c>
      <c r="L10" s="14"/>
      <c r="M10" s="87" t="s">
        <v>82</v>
      </c>
      <c r="N10" s="88">
        <v>21137</v>
      </c>
      <c r="O10" s="23"/>
      <c r="P10" s="23"/>
      <c r="Q10" s="59"/>
      <c r="R10" s="35">
        <f t="shared" si="8"/>
        <v>104.1231527093596</v>
      </c>
      <c r="S10" s="28">
        <f t="shared" si="9"/>
        <v>0</v>
      </c>
      <c r="T10" s="28">
        <f t="shared" si="10"/>
        <v>0</v>
      </c>
      <c r="U10" s="39">
        <f t="shared" si="11"/>
        <v>183.8</v>
      </c>
      <c r="V10" s="16">
        <f t="shared" si="6"/>
        <v>0</v>
      </c>
      <c r="W10" s="41">
        <f t="shared" si="7"/>
        <v>0</v>
      </c>
    </row>
    <row r="11" spans="1:23" s="8" customFormat="1" ht="19.5" customHeight="1" x14ac:dyDescent="0.25">
      <c r="A11" s="55" t="s">
        <v>53</v>
      </c>
      <c r="B11" s="18" t="s">
        <v>27</v>
      </c>
      <c r="C11" s="18"/>
      <c r="D11" s="14" t="s">
        <v>26</v>
      </c>
      <c r="E11" s="14" t="s">
        <v>68</v>
      </c>
      <c r="F11" s="19">
        <v>190</v>
      </c>
      <c r="G11" s="18">
        <v>149</v>
      </c>
      <c r="H11" s="21">
        <f t="shared" si="0"/>
        <v>1.2751677852348993</v>
      </c>
      <c r="I11" s="40">
        <v>190</v>
      </c>
      <c r="J11" s="14">
        <v>149</v>
      </c>
      <c r="K11" s="21">
        <f t="shared" si="1"/>
        <v>1.2751677852348993</v>
      </c>
      <c r="L11" s="14"/>
      <c r="M11" s="87" t="s">
        <v>80</v>
      </c>
      <c r="N11" s="88">
        <v>23082</v>
      </c>
      <c r="O11" s="23"/>
      <c r="P11" s="23"/>
      <c r="Q11" s="59"/>
      <c r="R11" s="35">
        <f t="shared" si="8"/>
        <v>121.48421052631579</v>
      </c>
      <c r="S11" s="28">
        <f t="shared" si="9"/>
        <v>0</v>
      </c>
      <c r="T11" s="28">
        <f t="shared" si="10"/>
        <v>0</v>
      </c>
      <c r="U11" s="39">
        <f t="shared" si="11"/>
        <v>121.48421052631579</v>
      </c>
      <c r="V11" s="16">
        <f t="shared" si="6"/>
        <v>0</v>
      </c>
      <c r="W11" s="41">
        <f t="shared" si="7"/>
        <v>0</v>
      </c>
    </row>
    <row r="12" spans="1:23" s="8" customFormat="1" ht="19.5" customHeight="1" x14ac:dyDescent="0.25">
      <c r="A12" s="55" t="s">
        <v>54</v>
      </c>
      <c r="B12" s="18" t="s">
        <v>27</v>
      </c>
      <c r="C12" s="18"/>
      <c r="D12" s="14" t="s">
        <v>26</v>
      </c>
      <c r="E12" s="14" t="s">
        <v>69</v>
      </c>
      <c r="F12" s="19">
        <v>216</v>
      </c>
      <c r="G12" s="18">
        <v>94</v>
      </c>
      <c r="H12" s="21">
        <f t="shared" si="0"/>
        <v>2.2978723404255321</v>
      </c>
      <c r="I12" s="40">
        <v>216</v>
      </c>
      <c r="J12" s="14">
        <v>94</v>
      </c>
      <c r="K12" s="21">
        <f t="shared" si="1"/>
        <v>2.2978723404255321</v>
      </c>
      <c r="L12" s="14"/>
      <c r="M12" s="87" t="s">
        <v>82</v>
      </c>
      <c r="N12" s="88">
        <v>47330</v>
      </c>
      <c r="O12" s="23"/>
      <c r="P12" s="23"/>
      <c r="Q12" s="59"/>
      <c r="R12" s="35">
        <f t="shared" si="8"/>
        <v>219.12037037037038</v>
      </c>
      <c r="S12" s="28">
        <f t="shared" si="9"/>
        <v>0</v>
      </c>
      <c r="T12" s="28">
        <f t="shared" si="10"/>
        <v>0</v>
      </c>
      <c r="U12" s="39">
        <f t="shared" si="11"/>
        <v>219.12037037037038</v>
      </c>
      <c r="V12" s="16">
        <f t="shared" si="6"/>
        <v>0</v>
      </c>
      <c r="W12" s="41">
        <f t="shared" si="7"/>
        <v>0</v>
      </c>
    </row>
    <row r="13" spans="1:23" s="8" customFormat="1" ht="19.5" customHeight="1" x14ac:dyDescent="0.25">
      <c r="A13" s="55" t="s">
        <v>55</v>
      </c>
      <c r="B13" s="18" t="s">
        <v>27</v>
      </c>
      <c r="C13" s="18"/>
      <c r="D13" s="14" t="s">
        <v>26</v>
      </c>
      <c r="E13" s="14" t="s">
        <v>70</v>
      </c>
      <c r="F13" s="19">
        <v>389</v>
      </c>
      <c r="G13" s="18">
        <v>139</v>
      </c>
      <c r="H13" s="21">
        <f t="shared" si="0"/>
        <v>2.7985611510791366</v>
      </c>
      <c r="I13" s="40">
        <v>713</v>
      </c>
      <c r="J13" s="14">
        <v>139</v>
      </c>
      <c r="K13" s="21">
        <f t="shared" si="1"/>
        <v>5.1294964028776979</v>
      </c>
      <c r="L13" s="14"/>
      <c r="M13" s="87" t="s">
        <v>83</v>
      </c>
      <c r="N13" s="88">
        <v>98998</v>
      </c>
      <c r="O13" s="23"/>
      <c r="P13" s="23"/>
      <c r="Q13" s="59"/>
      <c r="R13" s="35">
        <f t="shared" si="8"/>
        <v>138.84712482468444</v>
      </c>
      <c r="S13" s="28">
        <f t="shared" si="9"/>
        <v>0</v>
      </c>
      <c r="T13" s="28">
        <f t="shared" si="10"/>
        <v>0</v>
      </c>
      <c r="U13" s="39">
        <f t="shared" si="11"/>
        <v>254.4935732647815</v>
      </c>
      <c r="V13" s="16">
        <f t="shared" si="6"/>
        <v>0</v>
      </c>
      <c r="W13" s="41">
        <f t="shared" si="7"/>
        <v>0</v>
      </c>
    </row>
    <row r="14" spans="1:23" s="8" customFormat="1" ht="19.5" customHeight="1" x14ac:dyDescent="0.25">
      <c r="A14" s="55" t="s">
        <v>56</v>
      </c>
      <c r="B14" s="18" t="s">
        <v>27</v>
      </c>
      <c r="C14" s="18"/>
      <c r="D14" s="14" t="s">
        <v>26</v>
      </c>
      <c r="E14" s="14" t="s">
        <v>71</v>
      </c>
      <c r="F14" s="19">
        <v>440</v>
      </c>
      <c r="G14" s="18">
        <v>162</v>
      </c>
      <c r="H14" s="21">
        <f t="shared" si="0"/>
        <v>2.7160493827160495</v>
      </c>
      <c r="I14" s="40">
        <v>440</v>
      </c>
      <c r="J14" s="14">
        <v>162</v>
      </c>
      <c r="K14" s="21">
        <f t="shared" si="1"/>
        <v>2.7160493827160495</v>
      </c>
      <c r="L14" s="14"/>
      <c r="M14" s="87" t="s">
        <v>84</v>
      </c>
      <c r="N14" s="88">
        <v>162880</v>
      </c>
      <c r="O14" s="23"/>
      <c r="P14" s="23"/>
      <c r="Q14" s="59"/>
      <c r="R14" s="35">
        <f t="shared" si="8"/>
        <v>370.18181818181819</v>
      </c>
      <c r="S14" s="28">
        <f t="shared" si="9"/>
        <v>0</v>
      </c>
      <c r="T14" s="28">
        <f t="shared" si="10"/>
        <v>0</v>
      </c>
      <c r="U14" s="39">
        <f t="shared" si="11"/>
        <v>370.18181818181819</v>
      </c>
      <c r="V14" s="16">
        <f t="shared" si="6"/>
        <v>0</v>
      </c>
      <c r="W14" s="41">
        <f t="shared" si="7"/>
        <v>0</v>
      </c>
    </row>
    <row r="15" spans="1:23" s="8" customFormat="1" ht="19.5" customHeight="1" x14ac:dyDescent="0.25">
      <c r="A15" s="55" t="s">
        <v>57</v>
      </c>
      <c r="B15" s="18" t="s">
        <v>27</v>
      </c>
      <c r="C15" s="18"/>
      <c r="D15" s="14" t="s">
        <v>26</v>
      </c>
      <c r="E15" s="14" t="s">
        <v>72</v>
      </c>
      <c r="F15" s="19">
        <v>135</v>
      </c>
      <c r="G15" s="18">
        <v>46</v>
      </c>
      <c r="H15" s="21">
        <f t="shared" si="0"/>
        <v>2.9347826086956523</v>
      </c>
      <c r="I15" s="40">
        <v>252</v>
      </c>
      <c r="J15" s="14">
        <v>46</v>
      </c>
      <c r="K15" s="21">
        <f t="shared" si="1"/>
        <v>5.4782608695652177</v>
      </c>
      <c r="L15" s="14"/>
      <c r="M15" s="87" t="s">
        <v>84</v>
      </c>
      <c r="N15" s="88">
        <v>52825</v>
      </c>
      <c r="O15" s="23"/>
      <c r="P15" s="23"/>
      <c r="Q15" s="59"/>
      <c r="R15" s="35">
        <f t="shared" si="8"/>
        <v>209.62301587301587</v>
      </c>
      <c r="S15" s="28">
        <f t="shared" si="9"/>
        <v>0</v>
      </c>
      <c r="T15" s="28">
        <f t="shared" si="10"/>
        <v>0</v>
      </c>
      <c r="U15" s="39">
        <f t="shared" si="11"/>
        <v>391.2962962962963</v>
      </c>
      <c r="V15" s="16">
        <f t="shared" si="6"/>
        <v>0</v>
      </c>
      <c r="W15" s="41">
        <f t="shared" si="7"/>
        <v>0</v>
      </c>
    </row>
    <row r="16" spans="1:23" s="8" customFormat="1" ht="19.5" customHeight="1" x14ac:dyDescent="0.25">
      <c r="A16" s="55" t="s">
        <v>58</v>
      </c>
      <c r="B16" s="18" t="s">
        <v>27</v>
      </c>
      <c r="C16" s="18"/>
      <c r="D16" s="14" t="s">
        <v>26</v>
      </c>
      <c r="E16" s="14" t="s">
        <v>73</v>
      </c>
      <c r="F16" s="19">
        <v>177</v>
      </c>
      <c r="G16" s="18">
        <v>77</v>
      </c>
      <c r="H16" s="21">
        <f t="shared" si="0"/>
        <v>2.2987012987012987</v>
      </c>
      <c r="I16" s="40">
        <v>302</v>
      </c>
      <c r="J16" s="14">
        <v>77</v>
      </c>
      <c r="K16" s="21">
        <f t="shared" si="1"/>
        <v>3.9220779220779223</v>
      </c>
      <c r="L16" s="14"/>
      <c r="M16" s="87" t="s">
        <v>80</v>
      </c>
      <c r="N16" s="88">
        <v>37682</v>
      </c>
      <c r="O16" s="23"/>
      <c r="P16" s="23"/>
      <c r="Q16" s="59"/>
      <c r="R16" s="35">
        <f t="shared" si="8"/>
        <v>124.7748344370861</v>
      </c>
      <c r="S16" s="28">
        <f t="shared" si="9"/>
        <v>0</v>
      </c>
      <c r="T16" s="28">
        <f t="shared" si="10"/>
        <v>0</v>
      </c>
      <c r="U16" s="39">
        <f t="shared" si="11"/>
        <v>212.89265536723164</v>
      </c>
      <c r="V16" s="16">
        <f t="shared" si="6"/>
        <v>0</v>
      </c>
      <c r="W16" s="41">
        <f t="shared" si="7"/>
        <v>0</v>
      </c>
    </row>
    <row r="17" spans="1:23" s="8" customFormat="1" ht="19.5" customHeight="1" x14ac:dyDescent="0.25">
      <c r="A17" s="55" t="s">
        <v>59</v>
      </c>
      <c r="B17" s="18" t="s">
        <v>27</v>
      </c>
      <c r="C17" s="18"/>
      <c r="D17" s="14" t="s">
        <v>26</v>
      </c>
      <c r="E17" s="14" t="s">
        <v>74</v>
      </c>
      <c r="F17" s="19">
        <v>42</v>
      </c>
      <c r="G17" s="18">
        <v>12</v>
      </c>
      <c r="H17" s="21">
        <f t="shared" si="0"/>
        <v>3.5</v>
      </c>
      <c r="I17" s="40">
        <v>42</v>
      </c>
      <c r="J17" s="14">
        <v>12</v>
      </c>
      <c r="K17" s="21">
        <f t="shared" si="1"/>
        <v>3.5</v>
      </c>
      <c r="L17" s="14"/>
      <c r="M17" s="87" t="s">
        <v>85</v>
      </c>
      <c r="N17" s="88">
        <v>10343</v>
      </c>
      <c r="O17" s="23"/>
      <c r="P17" s="23"/>
      <c r="Q17" s="59"/>
      <c r="R17" s="35">
        <f t="shared" si="8"/>
        <v>246.26190476190476</v>
      </c>
      <c r="S17" s="28">
        <f t="shared" si="9"/>
        <v>0</v>
      </c>
      <c r="T17" s="28">
        <f t="shared" si="10"/>
        <v>0</v>
      </c>
      <c r="U17" s="39">
        <f t="shared" si="11"/>
        <v>246.26190476190476</v>
      </c>
      <c r="V17" s="16">
        <f t="shared" si="6"/>
        <v>0</v>
      </c>
      <c r="W17" s="41">
        <f t="shared" si="7"/>
        <v>0</v>
      </c>
    </row>
    <row r="18" spans="1:23" s="8" customFormat="1" ht="19.5" customHeight="1" x14ac:dyDescent="0.25">
      <c r="A18" s="55" t="s">
        <v>60</v>
      </c>
      <c r="B18" s="18" t="s">
        <v>27</v>
      </c>
      <c r="C18" s="18"/>
      <c r="D18" s="14" t="s">
        <v>26</v>
      </c>
      <c r="E18" s="14" t="s">
        <v>75</v>
      </c>
      <c r="F18" s="19">
        <v>145</v>
      </c>
      <c r="G18" s="18">
        <v>99</v>
      </c>
      <c r="H18" s="21">
        <f t="shared" si="0"/>
        <v>1.4646464646464648</v>
      </c>
      <c r="I18" s="40">
        <v>241</v>
      </c>
      <c r="J18" s="14">
        <v>100</v>
      </c>
      <c r="K18" s="21">
        <f t="shared" si="1"/>
        <v>2.41</v>
      </c>
      <c r="L18" s="14"/>
      <c r="M18" s="87" t="s">
        <v>82</v>
      </c>
      <c r="N18" s="88">
        <v>25938</v>
      </c>
      <c r="O18" s="23"/>
      <c r="P18" s="23"/>
      <c r="Q18" s="59"/>
      <c r="R18" s="35">
        <f t="shared" si="8"/>
        <v>107.6265560165975</v>
      </c>
      <c r="S18" s="28">
        <f t="shared" si="9"/>
        <v>0</v>
      </c>
      <c r="T18" s="28">
        <f t="shared" si="10"/>
        <v>0</v>
      </c>
      <c r="U18" s="39">
        <f t="shared" si="11"/>
        <v>178.88275862068966</v>
      </c>
      <c r="V18" s="16">
        <f t="shared" si="6"/>
        <v>0</v>
      </c>
      <c r="W18" s="41">
        <f t="shared" si="7"/>
        <v>0</v>
      </c>
    </row>
    <row r="19" spans="1:23" s="8" customFormat="1" ht="19.5" customHeight="1" x14ac:dyDescent="0.25">
      <c r="A19" s="55" t="s">
        <v>61</v>
      </c>
      <c r="B19" s="18" t="s">
        <v>27</v>
      </c>
      <c r="C19" s="18"/>
      <c r="D19" s="14" t="s">
        <v>28</v>
      </c>
      <c r="E19" s="14" t="s">
        <v>76</v>
      </c>
      <c r="F19" s="19">
        <v>91</v>
      </c>
      <c r="G19" s="18">
        <v>76</v>
      </c>
      <c r="H19" s="21">
        <f t="shared" si="0"/>
        <v>1.1973684210526316</v>
      </c>
      <c r="I19" s="40">
        <v>91</v>
      </c>
      <c r="J19" s="14">
        <v>76</v>
      </c>
      <c r="K19" s="21">
        <f t="shared" si="1"/>
        <v>1.1973684210526316</v>
      </c>
      <c r="L19" s="14"/>
      <c r="M19" s="87" t="s">
        <v>85</v>
      </c>
      <c r="N19" s="88">
        <v>6850</v>
      </c>
      <c r="O19" s="23"/>
      <c r="P19" s="23"/>
      <c r="Q19" s="59"/>
      <c r="R19" s="35">
        <f t="shared" si="8"/>
        <v>75.27472527472527</v>
      </c>
      <c r="S19" s="28">
        <f t="shared" si="9"/>
        <v>0</v>
      </c>
      <c r="T19" s="28">
        <f t="shared" si="10"/>
        <v>0</v>
      </c>
      <c r="U19" s="39">
        <f t="shared" si="11"/>
        <v>75.27472527472527</v>
      </c>
      <c r="V19" s="16">
        <f t="shared" si="6"/>
        <v>0</v>
      </c>
      <c r="W19" s="41">
        <f t="shared" si="7"/>
        <v>0</v>
      </c>
    </row>
    <row r="20" spans="1:23" s="8" customFormat="1" ht="19.5" customHeight="1" x14ac:dyDescent="0.25">
      <c r="A20" s="55" t="s">
        <v>62</v>
      </c>
      <c r="B20" s="18" t="s">
        <v>27</v>
      </c>
      <c r="C20" s="18"/>
      <c r="D20" s="14" t="s">
        <v>26</v>
      </c>
      <c r="E20" s="14" t="s">
        <v>77</v>
      </c>
      <c r="F20" s="19">
        <v>59</v>
      </c>
      <c r="G20" s="18">
        <v>33</v>
      </c>
      <c r="H20" s="21">
        <f t="shared" si="0"/>
        <v>1.7878787878787878</v>
      </c>
      <c r="I20" s="40">
        <v>59</v>
      </c>
      <c r="J20" s="14">
        <v>33</v>
      </c>
      <c r="K20" s="21">
        <f t="shared" si="1"/>
        <v>1.7878787878787878</v>
      </c>
      <c r="L20" s="14"/>
      <c r="M20" s="87" t="s">
        <v>86</v>
      </c>
      <c r="N20" s="88">
        <v>7500</v>
      </c>
      <c r="O20" s="23"/>
      <c r="P20" s="23"/>
      <c r="Q20" s="59"/>
      <c r="R20" s="35">
        <f t="shared" si="8"/>
        <v>127.11864406779661</v>
      </c>
      <c r="S20" s="28">
        <f t="shared" si="9"/>
        <v>0</v>
      </c>
      <c r="T20" s="28">
        <f t="shared" si="10"/>
        <v>0</v>
      </c>
      <c r="U20" s="39">
        <f t="shared" si="11"/>
        <v>127.11864406779661</v>
      </c>
      <c r="V20" s="16">
        <f t="shared" si="6"/>
        <v>0</v>
      </c>
      <c r="W20" s="41">
        <f t="shared" si="7"/>
        <v>0</v>
      </c>
    </row>
    <row r="21" spans="1:23" s="8" customFormat="1" ht="19.5" customHeight="1" x14ac:dyDescent="0.25">
      <c r="A21" s="55" t="s">
        <v>87</v>
      </c>
      <c r="B21" s="18" t="s">
        <v>27</v>
      </c>
      <c r="C21" s="18"/>
      <c r="D21" s="14" t="s">
        <v>26</v>
      </c>
      <c r="E21" s="14" t="s">
        <v>103</v>
      </c>
      <c r="F21" s="19">
        <v>51</v>
      </c>
      <c r="G21" s="18">
        <v>35</v>
      </c>
      <c r="H21" s="21">
        <f t="shared" si="0"/>
        <v>1.4571428571428571</v>
      </c>
      <c r="I21" s="40">
        <v>51</v>
      </c>
      <c r="J21" s="14">
        <v>35</v>
      </c>
      <c r="K21" s="21">
        <f t="shared" si="1"/>
        <v>1.4571428571428571</v>
      </c>
      <c r="L21" s="14"/>
      <c r="M21" s="87" t="s">
        <v>85</v>
      </c>
      <c r="N21" s="88">
        <v>6685</v>
      </c>
      <c r="O21" s="23"/>
      <c r="P21" s="23"/>
      <c r="Q21" s="59"/>
      <c r="R21" s="35">
        <f t="shared" si="8"/>
        <v>131.07843137254903</v>
      </c>
      <c r="S21" s="28">
        <f t="shared" si="9"/>
        <v>0</v>
      </c>
      <c r="T21" s="28">
        <f t="shared" si="10"/>
        <v>0</v>
      </c>
      <c r="U21" s="39">
        <f t="shared" si="11"/>
        <v>131.07843137254903</v>
      </c>
      <c r="V21" s="16">
        <f t="shared" si="6"/>
        <v>0</v>
      </c>
      <c r="W21" s="41">
        <f t="shared" si="7"/>
        <v>0</v>
      </c>
    </row>
    <row r="22" spans="1:23" s="8" customFormat="1" ht="19.5" customHeight="1" x14ac:dyDescent="0.25">
      <c r="A22" s="55" t="s">
        <v>88</v>
      </c>
      <c r="B22" s="18" t="s">
        <v>27</v>
      </c>
      <c r="C22" s="18"/>
      <c r="D22" s="14" t="s">
        <v>26</v>
      </c>
      <c r="E22" s="14" t="s">
        <v>104</v>
      </c>
      <c r="F22" s="19">
        <v>154</v>
      </c>
      <c r="G22" s="18">
        <v>52</v>
      </c>
      <c r="H22" s="21">
        <f t="shared" si="0"/>
        <v>2.9615384615384617</v>
      </c>
      <c r="I22" s="40">
        <v>154</v>
      </c>
      <c r="J22" s="14">
        <v>52</v>
      </c>
      <c r="K22" s="21">
        <f t="shared" si="1"/>
        <v>2.9615384615384617</v>
      </c>
      <c r="L22" s="14"/>
      <c r="M22" s="87" t="s">
        <v>82</v>
      </c>
      <c r="N22" s="88">
        <v>36840</v>
      </c>
      <c r="O22" s="23"/>
      <c r="P22" s="23"/>
      <c r="Q22" s="59"/>
      <c r="R22" s="35">
        <f t="shared" si="8"/>
        <v>239.22077922077921</v>
      </c>
      <c r="S22" s="28">
        <f t="shared" si="9"/>
        <v>0</v>
      </c>
      <c r="T22" s="28">
        <f t="shared" si="10"/>
        <v>0</v>
      </c>
      <c r="U22" s="39">
        <f t="shared" si="11"/>
        <v>239.22077922077921</v>
      </c>
      <c r="V22" s="16">
        <f t="shared" si="6"/>
        <v>0</v>
      </c>
      <c r="W22" s="41">
        <f t="shared" si="7"/>
        <v>0</v>
      </c>
    </row>
    <row r="23" spans="1:23" s="8" customFormat="1" ht="19.5" customHeight="1" x14ac:dyDescent="0.25">
      <c r="A23" s="55" t="s">
        <v>89</v>
      </c>
      <c r="B23" s="18" t="s">
        <v>27</v>
      </c>
      <c r="C23" s="18"/>
      <c r="D23" s="14" t="s">
        <v>26</v>
      </c>
      <c r="E23" s="14" t="s">
        <v>105</v>
      </c>
      <c r="F23" s="19">
        <v>206</v>
      </c>
      <c r="G23" s="18">
        <v>94</v>
      </c>
      <c r="H23" s="21">
        <f t="shared" si="0"/>
        <v>2.1914893617021276</v>
      </c>
      <c r="I23" s="40">
        <v>206</v>
      </c>
      <c r="J23" s="14">
        <v>94</v>
      </c>
      <c r="K23" s="21">
        <f t="shared" si="1"/>
        <v>2.1914893617021276</v>
      </c>
      <c r="L23" s="14"/>
      <c r="M23" s="87" t="s">
        <v>114</v>
      </c>
      <c r="N23" s="88">
        <v>37786</v>
      </c>
      <c r="O23" s="23"/>
      <c r="P23" s="23"/>
      <c r="Q23" s="59"/>
      <c r="R23" s="35">
        <f t="shared" si="8"/>
        <v>183.42718446601941</v>
      </c>
      <c r="S23" s="28">
        <f t="shared" si="9"/>
        <v>0</v>
      </c>
      <c r="T23" s="28">
        <f t="shared" si="10"/>
        <v>0</v>
      </c>
      <c r="U23" s="39">
        <f t="shared" si="11"/>
        <v>183.42718446601941</v>
      </c>
      <c r="V23" s="16">
        <f t="shared" si="6"/>
        <v>0</v>
      </c>
      <c r="W23" s="41">
        <f t="shared" si="7"/>
        <v>0</v>
      </c>
    </row>
    <row r="24" spans="1:23" s="8" customFormat="1" ht="19.5" customHeight="1" x14ac:dyDescent="0.25">
      <c r="A24" s="55" t="s">
        <v>90</v>
      </c>
      <c r="B24" s="18" t="s">
        <v>27</v>
      </c>
      <c r="C24" s="18"/>
      <c r="D24" s="14" t="s">
        <v>26</v>
      </c>
      <c r="E24" s="14" t="s">
        <v>106</v>
      </c>
      <c r="F24" s="19">
        <v>448</v>
      </c>
      <c r="G24" s="18">
        <v>174</v>
      </c>
      <c r="H24" s="21">
        <f t="shared" si="0"/>
        <v>2.5747126436781609</v>
      </c>
      <c r="I24" s="40">
        <v>448</v>
      </c>
      <c r="J24" s="14">
        <v>174</v>
      </c>
      <c r="K24" s="21">
        <f t="shared" si="1"/>
        <v>2.5747126436781609</v>
      </c>
      <c r="L24" s="14"/>
      <c r="M24" s="87" t="s">
        <v>82</v>
      </c>
      <c r="N24" s="88">
        <v>104552</v>
      </c>
      <c r="O24" s="23"/>
      <c r="P24" s="23"/>
      <c r="Q24" s="59"/>
      <c r="R24" s="35">
        <f t="shared" si="8"/>
        <v>233.375</v>
      </c>
      <c r="S24" s="28">
        <f t="shared" si="9"/>
        <v>0</v>
      </c>
      <c r="T24" s="28">
        <f t="shared" si="10"/>
        <v>0</v>
      </c>
      <c r="U24" s="39">
        <f t="shared" si="11"/>
        <v>233.375</v>
      </c>
      <c r="V24" s="16">
        <f t="shared" si="6"/>
        <v>0</v>
      </c>
      <c r="W24" s="41">
        <f t="shared" si="7"/>
        <v>0</v>
      </c>
    </row>
    <row r="25" spans="1:23" s="8" customFormat="1" ht="19.5" customHeight="1" x14ac:dyDescent="0.25">
      <c r="A25" s="55" t="s">
        <v>91</v>
      </c>
      <c r="B25" s="18" t="s">
        <v>27</v>
      </c>
      <c r="C25" s="18"/>
      <c r="D25" s="14"/>
      <c r="E25" s="14" t="s">
        <v>115</v>
      </c>
      <c r="F25" s="19"/>
      <c r="G25" s="18"/>
      <c r="H25" s="21" t="e">
        <f t="shared" si="0"/>
        <v>#DIV/0!</v>
      </c>
      <c r="I25" s="40"/>
      <c r="J25" s="14"/>
      <c r="K25" s="21" t="e">
        <f t="shared" si="1"/>
        <v>#DIV/0!</v>
      </c>
      <c r="L25" s="14"/>
      <c r="M25" s="87" t="s">
        <v>80</v>
      </c>
      <c r="N25" s="88">
        <v>13212</v>
      </c>
      <c r="O25" s="23"/>
      <c r="P25" s="23"/>
      <c r="Q25" s="59"/>
      <c r="R25" s="35" t="str">
        <f t="shared" si="8"/>
        <v/>
      </c>
      <c r="S25" s="28" t="str">
        <f t="shared" si="9"/>
        <v/>
      </c>
      <c r="T25" s="28" t="str">
        <f t="shared" si="10"/>
        <v/>
      </c>
      <c r="U25" s="39" t="str">
        <f t="shared" si="11"/>
        <v/>
      </c>
      <c r="V25" s="16" t="str">
        <f t="shared" si="6"/>
        <v/>
      </c>
      <c r="W25" s="41" t="str">
        <f t="shared" si="7"/>
        <v/>
      </c>
    </row>
    <row r="26" spans="1:23" s="8" customFormat="1" ht="19.5" customHeight="1" x14ac:dyDescent="0.25">
      <c r="A26" s="55" t="s">
        <v>92</v>
      </c>
      <c r="B26" s="18" t="s">
        <v>27</v>
      </c>
      <c r="C26" s="18"/>
      <c r="D26" s="14" t="s">
        <v>26</v>
      </c>
      <c r="E26" s="14" t="s">
        <v>107</v>
      </c>
      <c r="F26" s="19">
        <v>80</v>
      </c>
      <c r="G26" s="18">
        <v>27</v>
      </c>
      <c r="H26" s="21">
        <f t="shared" si="0"/>
        <v>2.9629629629629628</v>
      </c>
      <c r="I26" s="40">
        <v>80</v>
      </c>
      <c r="J26" s="14">
        <v>27</v>
      </c>
      <c r="K26" s="21">
        <f t="shared" si="1"/>
        <v>2.9629629629629628</v>
      </c>
      <c r="L26" s="14"/>
      <c r="M26" s="87" t="s">
        <v>116</v>
      </c>
      <c r="N26" s="88">
        <v>21260</v>
      </c>
      <c r="O26" s="23"/>
      <c r="P26" s="23"/>
      <c r="Q26" s="59"/>
      <c r="R26" s="35">
        <f t="shared" si="8"/>
        <v>265.75</v>
      </c>
      <c r="S26" s="28">
        <f t="shared" si="9"/>
        <v>0</v>
      </c>
      <c r="T26" s="28">
        <f t="shared" si="10"/>
        <v>0</v>
      </c>
      <c r="U26" s="39">
        <f t="shared" si="11"/>
        <v>265.75</v>
      </c>
      <c r="V26" s="16">
        <f t="shared" si="6"/>
        <v>0</v>
      </c>
      <c r="W26" s="41">
        <f t="shared" si="7"/>
        <v>0</v>
      </c>
    </row>
    <row r="27" spans="1:23" s="8" customFormat="1" ht="19.5" customHeight="1" x14ac:dyDescent="0.25">
      <c r="A27" s="55" t="s">
        <v>93</v>
      </c>
      <c r="B27" s="18" t="s">
        <v>27</v>
      </c>
      <c r="C27" s="18"/>
      <c r="D27" s="14" t="s">
        <v>26</v>
      </c>
      <c r="E27" s="14" t="s">
        <v>108</v>
      </c>
      <c r="F27" s="80">
        <v>108</v>
      </c>
      <c r="G27" s="81">
        <v>67</v>
      </c>
      <c r="H27" s="82">
        <f t="shared" si="0"/>
        <v>1.6119402985074627</v>
      </c>
      <c r="I27" s="83">
        <v>108</v>
      </c>
      <c r="J27" s="25">
        <v>67</v>
      </c>
      <c r="K27" s="82">
        <f t="shared" si="1"/>
        <v>1.6119402985074627</v>
      </c>
      <c r="L27" s="25"/>
      <c r="M27" s="92" t="s">
        <v>82</v>
      </c>
      <c r="N27" s="89">
        <v>15480</v>
      </c>
      <c r="O27" s="62"/>
      <c r="P27" s="62"/>
      <c r="Q27" s="63"/>
      <c r="R27" s="35">
        <f t="shared" si="8"/>
        <v>143.33333333333334</v>
      </c>
      <c r="S27" s="28">
        <f t="shared" si="9"/>
        <v>0</v>
      </c>
      <c r="T27" s="28">
        <f t="shared" si="10"/>
        <v>0</v>
      </c>
      <c r="U27" s="39">
        <f t="shared" si="11"/>
        <v>143.33333333333334</v>
      </c>
      <c r="V27" s="64">
        <f t="shared" si="6"/>
        <v>0</v>
      </c>
      <c r="W27" s="65">
        <f t="shared" si="7"/>
        <v>0</v>
      </c>
    </row>
    <row r="28" spans="1:23" s="84" customFormat="1" ht="19.5" customHeight="1" x14ac:dyDescent="0.25">
      <c r="A28" s="55" t="s">
        <v>94</v>
      </c>
      <c r="B28" s="18" t="s">
        <v>27</v>
      </c>
      <c r="C28" s="18"/>
      <c r="D28" s="14" t="s">
        <v>26</v>
      </c>
      <c r="E28" s="14" t="s">
        <v>109</v>
      </c>
      <c r="F28" s="15">
        <v>114</v>
      </c>
      <c r="G28" s="14">
        <v>34</v>
      </c>
      <c r="H28" s="21">
        <f t="shared" si="0"/>
        <v>3.3529411764705883</v>
      </c>
      <c r="I28" s="40">
        <v>114</v>
      </c>
      <c r="J28" s="14">
        <v>34</v>
      </c>
      <c r="K28" s="21">
        <f t="shared" si="1"/>
        <v>3.3529411764705883</v>
      </c>
      <c r="L28" s="14"/>
      <c r="M28" s="87" t="s">
        <v>84</v>
      </c>
      <c r="N28" s="88">
        <v>36317</v>
      </c>
      <c r="O28" s="23"/>
      <c r="P28" s="23"/>
      <c r="Q28" s="59"/>
      <c r="R28" s="35">
        <f t="shared" si="8"/>
        <v>318.57017543859649</v>
      </c>
      <c r="S28" s="28">
        <f t="shared" si="9"/>
        <v>0</v>
      </c>
      <c r="T28" s="28">
        <f t="shared" si="10"/>
        <v>0</v>
      </c>
      <c r="U28" s="39">
        <f t="shared" si="11"/>
        <v>318.57017543859649</v>
      </c>
      <c r="V28" s="16">
        <f t="shared" si="6"/>
        <v>0</v>
      </c>
      <c r="W28" s="65">
        <f t="shared" si="7"/>
        <v>0</v>
      </c>
    </row>
    <row r="29" spans="1:23" s="8" customFormat="1" ht="19.5" customHeight="1" x14ac:dyDescent="0.25">
      <c r="A29" s="55" t="s">
        <v>95</v>
      </c>
      <c r="B29" s="18" t="s">
        <v>27</v>
      </c>
      <c r="C29" s="18"/>
      <c r="D29" s="14" t="s">
        <v>26</v>
      </c>
      <c r="E29" s="14" t="s">
        <v>110</v>
      </c>
      <c r="F29" s="19">
        <v>306</v>
      </c>
      <c r="G29" s="18">
        <v>148</v>
      </c>
      <c r="H29" s="56">
        <f t="shared" si="0"/>
        <v>2.0675675675675675</v>
      </c>
      <c r="I29" s="57">
        <v>306</v>
      </c>
      <c r="J29" s="18">
        <v>148</v>
      </c>
      <c r="K29" s="56">
        <f t="shared" si="1"/>
        <v>2.0675675675675675</v>
      </c>
      <c r="L29" s="18"/>
      <c r="M29" s="87" t="s">
        <v>85</v>
      </c>
      <c r="N29" s="91">
        <v>83106</v>
      </c>
      <c r="O29" s="54"/>
      <c r="P29" s="54"/>
      <c r="Q29" s="79"/>
      <c r="R29" s="35">
        <f t="shared" si="8"/>
        <v>271.58823529411762</v>
      </c>
      <c r="S29" s="28">
        <f t="shared" si="9"/>
        <v>0</v>
      </c>
      <c r="T29" s="28">
        <f t="shared" si="10"/>
        <v>0</v>
      </c>
      <c r="U29" s="39">
        <f t="shared" si="11"/>
        <v>271.58823529411762</v>
      </c>
      <c r="V29" s="28">
        <f t="shared" si="6"/>
        <v>0</v>
      </c>
      <c r="W29" s="50">
        <f t="shared" si="7"/>
        <v>0</v>
      </c>
    </row>
    <row r="30" spans="1:23" s="8" customFormat="1" ht="19.5" customHeight="1" x14ac:dyDescent="0.25">
      <c r="A30" s="55" t="s">
        <v>96</v>
      </c>
      <c r="B30" s="18" t="s">
        <v>27</v>
      </c>
      <c r="C30" s="18"/>
      <c r="D30" s="14" t="s">
        <v>26</v>
      </c>
      <c r="E30" s="14" t="s">
        <v>110</v>
      </c>
      <c r="F30" s="19">
        <v>161</v>
      </c>
      <c r="G30" s="18">
        <v>136</v>
      </c>
      <c r="H30" s="21">
        <f t="shared" si="0"/>
        <v>1.1838235294117647</v>
      </c>
      <c r="I30" s="40">
        <v>161</v>
      </c>
      <c r="J30" s="14">
        <v>136</v>
      </c>
      <c r="K30" s="21">
        <f t="shared" si="1"/>
        <v>1.1838235294117647</v>
      </c>
      <c r="L30" s="14"/>
      <c r="M30" s="87" t="s">
        <v>117</v>
      </c>
      <c r="N30" s="88">
        <v>22001</v>
      </c>
      <c r="O30" s="23"/>
      <c r="P30" s="23"/>
      <c r="Q30" s="59"/>
      <c r="R30" s="35">
        <f t="shared" si="8"/>
        <v>136.65217391304347</v>
      </c>
      <c r="S30" s="28">
        <f t="shared" si="9"/>
        <v>0</v>
      </c>
      <c r="T30" s="28">
        <f t="shared" si="10"/>
        <v>0</v>
      </c>
      <c r="U30" s="39">
        <f t="shared" si="11"/>
        <v>136.65217391304347</v>
      </c>
      <c r="V30" s="16">
        <f t="shared" si="6"/>
        <v>0</v>
      </c>
      <c r="W30" s="41">
        <f t="shared" si="7"/>
        <v>0</v>
      </c>
    </row>
    <row r="31" spans="1:23" s="8" customFormat="1" ht="19.5" customHeight="1" x14ac:dyDescent="0.25">
      <c r="A31" s="55" t="s">
        <v>97</v>
      </c>
      <c r="B31" s="18" t="s">
        <v>27</v>
      </c>
      <c r="C31" s="18"/>
      <c r="D31" s="14" t="s">
        <v>26</v>
      </c>
      <c r="E31" s="14" t="s">
        <v>110</v>
      </c>
      <c r="F31" s="19">
        <v>128</v>
      </c>
      <c r="G31" s="18">
        <v>95</v>
      </c>
      <c r="H31" s="21">
        <f t="shared" si="0"/>
        <v>1.3473684210526315</v>
      </c>
      <c r="I31" s="40">
        <v>128</v>
      </c>
      <c r="J31" s="14">
        <v>95</v>
      </c>
      <c r="K31" s="21">
        <f t="shared" si="1"/>
        <v>1.3473684210526315</v>
      </c>
      <c r="L31" s="14"/>
      <c r="M31" s="87" t="s">
        <v>79</v>
      </c>
      <c r="N31" s="88">
        <v>21040</v>
      </c>
      <c r="O31" s="23"/>
      <c r="P31" s="23"/>
      <c r="Q31" s="59"/>
      <c r="R31" s="35">
        <f t="shared" si="8"/>
        <v>164.375</v>
      </c>
      <c r="S31" s="28">
        <f t="shared" si="9"/>
        <v>0</v>
      </c>
      <c r="T31" s="28">
        <f t="shared" si="10"/>
        <v>0</v>
      </c>
      <c r="U31" s="39">
        <f t="shared" si="11"/>
        <v>164.375</v>
      </c>
      <c r="V31" s="16">
        <f t="shared" si="6"/>
        <v>0</v>
      </c>
      <c r="W31" s="41">
        <f t="shared" si="7"/>
        <v>0</v>
      </c>
    </row>
    <row r="32" spans="1:23" s="8" customFormat="1" ht="19.5" customHeight="1" x14ac:dyDescent="0.25">
      <c r="A32" s="55" t="s">
        <v>98</v>
      </c>
      <c r="B32" s="18" t="s">
        <v>27</v>
      </c>
      <c r="C32" s="18"/>
      <c r="D32" s="14" t="s">
        <v>26</v>
      </c>
      <c r="E32" s="14" t="s">
        <v>111</v>
      </c>
      <c r="F32" s="19">
        <v>137</v>
      </c>
      <c r="G32" s="18">
        <v>58</v>
      </c>
      <c r="H32" s="21">
        <f t="shared" si="0"/>
        <v>2.3620689655172415</v>
      </c>
      <c r="I32" s="40">
        <v>237</v>
      </c>
      <c r="J32" s="14">
        <v>58</v>
      </c>
      <c r="K32" s="21">
        <f t="shared" si="1"/>
        <v>4.0862068965517242</v>
      </c>
      <c r="L32" s="14"/>
      <c r="M32" s="87" t="s">
        <v>84</v>
      </c>
      <c r="N32" s="88">
        <v>43560</v>
      </c>
      <c r="O32" s="23"/>
      <c r="P32" s="23"/>
      <c r="Q32" s="59"/>
      <c r="R32" s="35">
        <f t="shared" si="8"/>
        <v>183.79746835443038</v>
      </c>
      <c r="S32" s="28">
        <f t="shared" si="9"/>
        <v>0</v>
      </c>
      <c r="T32" s="28">
        <f t="shared" si="10"/>
        <v>0</v>
      </c>
      <c r="U32" s="39">
        <f t="shared" si="11"/>
        <v>317.95620437956205</v>
      </c>
      <c r="V32" s="16">
        <f t="shared" si="6"/>
        <v>0</v>
      </c>
      <c r="W32" s="41">
        <f t="shared" si="7"/>
        <v>0</v>
      </c>
    </row>
    <row r="33" spans="1:23" s="8" customFormat="1" ht="19.5" customHeight="1" x14ac:dyDescent="0.25">
      <c r="A33" s="55" t="s">
        <v>99</v>
      </c>
      <c r="B33" s="18" t="s">
        <v>27</v>
      </c>
      <c r="C33" s="18"/>
      <c r="D33" s="14" t="s">
        <v>26</v>
      </c>
      <c r="E33" s="14" t="s">
        <v>111</v>
      </c>
      <c r="F33" s="19">
        <v>271</v>
      </c>
      <c r="G33" s="18">
        <v>226</v>
      </c>
      <c r="H33" s="21">
        <f t="shared" si="0"/>
        <v>1.1991150442477876</v>
      </c>
      <c r="I33" s="40">
        <v>271</v>
      </c>
      <c r="J33" s="14">
        <v>226</v>
      </c>
      <c r="K33" s="21">
        <f t="shared" si="1"/>
        <v>1.1991150442477876</v>
      </c>
      <c r="L33" s="14"/>
      <c r="M33" s="87" t="s">
        <v>82</v>
      </c>
      <c r="N33" s="88">
        <v>41400</v>
      </c>
      <c r="O33" s="23"/>
      <c r="P33" s="23"/>
      <c r="Q33" s="59"/>
      <c r="R33" s="35">
        <f t="shared" si="8"/>
        <v>152.76752767527674</v>
      </c>
      <c r="S33" s="28">
        <f t="shared" si="9"/>
        <v>0</v>
      </c>
      <c r="T33" s="28">
        <f t="shared" si="10"/>
        <v>0</v>
      </c>
      <c r="U33" s="39">
        <f t="shared" si="11"/>
        <v>152.76752767527674</v>
      </c>
      <c r="V33" s="16">
        <f t="shared" si="6"/>
        <v>0</v>
      </c>
      <c r="W33" s="41">
        <f t="shared" si="7"/>
        <v>0</v>
      </c>
    </row>
    <row r="34" spans="1:23" s="8" customFormat="1" ht="19.5" customHeight="1" x14ac:dyDescent="0.25">
      <c r="A34" s="55" t="s">
        <v>100</v>
      </c>
      <c r="B34" s="18" t="s">
        <v>27</v>
      </c>
      <c r="C34" s="18"/>
      <c r="D34" s="14"/>
      <c r="E34" s="14" t="s">
        <v>118</v>
      </c>
      <c r="F34" s="19"/>
      <c r="G34" s="18"/>
      <c r="H34" s="21" t="e">
        <f t="shared" si="0"/>
        <v>#DIV/0!</v>
      </c>
      <c r="I34" s="40"/>
      <c r="J34" s="14"/>
      <c r="K34" s="21" t="e">
        <f t="shared" si="1"/>
        <v>#DIV/0!</v>
      </c>
      <c r="L34" s="14"/>
      <c r="M34" s="87" t="s">
        <v>84</v>
      </c>
      <c r="N34" s="88">
        <v>21560</v>
      </c>
      <c r="O34" s="23"/>
      <c r="P34" s="23"/>
      <c r="Q34" s="59"/>
      <c r="R34" s="35" t="str">
        <f t="shared" si="8"/>
        <v/>
      </c>
      <c r="S34" s="28" t="str">
        <f t="shared" si="9"/>
        <v/>
      </c>
      <c r="T34" s="28" t="str">
        <f t="shared" si="10"/>
        <v/>
      </c>
      <c r="U34" s="39" t="str">
        <f t="shared" si="11"/>
        <v/>
      </c>
      <c r="V34" s="16" t="str">
        <f t="shared" si="6"/>
        <v/>
      </c>
      <c r="W34" s="41" t="str">
        <f t="shared" si="7"/>
        <v/>
      </c>
    </row>
    <row r="35" spans="1:23" s="8" customFormat="1" ht="19.5" customHeight="1" x14ac:dyDescent="0.25">
      <c r="A35" s="55" t="s">
        <v>101</v>
      </c>
      <c r="B35" s="14" t="s">
        <v>27</v>
      </c>
      <c r="C35" s="18"/>
      <c r="D35" s="14" t="s">
        <v>26</v>
      </c>
      <c r="E35" s="14" t="s">
        <v>112</v>
      </c>
      <c r="F35" s="19">
        <v>76</v>
      </c>
      <c r="G35" s="18">
        <v>45</v>
      </c>
      <c r="H35" s="21">
        <f t="shared" si="0"/>
        <v>1.6888888888888889</v>
      </c>
      <c r="I35" s="40">
        <v>76</v>
      </c>
      <c r="J35" s="14">
        <v>45</v>
      </c>
      <c r="K35" s="21">
        <f t="shared" si="1"/>
        <v>1.6888888888888889</v>
      </c>
      <c r="L35" s="14"/>
      <c r="M35" s="87" t="s">
        <v>82</v>
      </c>
      <c r="N35" s="88">
        <v>13048</v>
      </c>
      <c r="O35" s="23"/>
      <c r="P35" s="23"/>
      <c r="Q35" s="59"/>
      <c r="R35" s="35">
        <f t="shared" si="8"/>
        <v>171.68421052631578</v>
      </c>
      <c r="S35" s="28">
        <f t="shared" si="9"/>
        <v>0</v>
      </c>
      <c r="T35" s="28">
        <f t="shared" si="10"/>
        <v>0</v>
      </c>
      <c r="U35" s="39">
        <f t="shared" si="11"/>
        <v>171.68421052631578</v>
      </c>
      <c r="V35" s="16">
        <f t="shared" si="6"/>
        <v>0</v>
      </c>
      <c r="W35" s="41">
        <f t="shared" si="7"/>
        <v>0</v>
      </c>
    </row>
    <row r="36" spans="1:23" s="8" customFormat="1" ht="19.5" customHeight="1" x14ac:dyDescent="0.25">
      <c r="A36" s="55" t="s">
        <v>102</v>
      </c>
      <c r="B36" s="14" t="s">
        <v>27</v>
      </c>
      <c r="C36" s="18"/>
      <c r="D36" s="14" t="s">
        <v>26</v>
      </c>
      <c r="E36" s="14" t="s">
        <v>113</v>
      </c>
      <c r="F36" s="19">
        <v>76</v>
      </c>
      <c r="G36" s="18">
        <v>36</v>
      </c>
      <c r="H36" s="21">
        <f t="shared" si="0"/>
        <v>2.1111111111111112</v>
      </c>
      <c r="I36" s="40">
        <v>76</v>
      </c>
      <c r="J36" s="14">
        <v>36</v>
      </c>
      <c r="K36" s="21">
        <f t="shared" ref="K36:K61" si="12">SUM(I36/J36)</f>
        <v>2.1111111111111112</v>
      </c>
      <c r="L36" s="14"/>
      <c r="M36" s="87" t="s">
        <v>82</v>
      </c>
      <c r="N36" s="88">
        <v>18380</v>
      </c>
      <c r="O36" s="23"/>
      <c r="P36" s="23"/>
      <c r="Q36" s="59"/>
      <c r="R36" s="35">
        <f t="shared" si="8"/>
        <v>241.84210526315789</v>
      </c>
      <c r="S36" s="28">
        <f t="shared" si="9"/>
        <v>0</v>
      </c>
      <c r="T36" s="28">
        <f t="shared" si="10"/>
        <v>0</v>
      </c>
      <c r="U36" s="39">
        <f t="shared" si="11"/>
        <v>241.84210526315789</v>
      </c>
      <c r="V36" s="16">
        <f t="shared" si="6"/>
        <v>0</v>
      </c>
      <c r="W36" s="41">
        <f t="shared" si="7"/>
        <v>0</v>
      </c>
    </row>
    <row r="37" spans="1:23" s="8" customFormat="1" ht="19.5" customHeight="1" x14ac:dyDescent="0.25">
      <c r="A37" s="55" t="s">
        <v>119</v>
      </c>
      <c r="B37" s="14" t="s">
        <v>27</v>
      </c>
      <c r="C37" s="18"/>
      <c r="D37" s="14" t="s">
        <v>26</v>
      </c>
      <c r="E37" s="14" t="s">
        <v>135</v>
      </c>
      <c r="F37" s="19">
        <v>194</v>
      </c>
      <c r="G37" s="18">
        <v>126</v>
      </c>
      <c r="H37" s="21">
        <f t="shared" si="0"/>
        <v>1.5396825396825398</v>
      </c>
      <c r="I37" s="40">
        <v>194</v>
      </c>
      <c r="J37" s="14">
        <v>126</v>
      </c>
      <c r="K37" s="21">
        <f t="shared" si="12"/>
        <v>1.5396825396825398</v>
      </c>
      <c r="L37" s="14"/>
      <c r="M37" s="87" t="s">
        <v>82</v>
      </c>
      <c r="N37" s="88">
        <v>24000</v>
      </c>
      <c r="O37" s="23"/>
      <c r="P37" s="23"/>
      <c r="Q37" s="59"/>
      <c r="R37" s="35">
        <f t="shared" si="8"/>
        <v>123.71134020618557</v>
      </c>
      <c r="S37" s="28">
        <f t="shared" si="9"/>
        <v>0</v>
      </c>
      <c r="T37" s="28">
        <f t="shared" si="10"/>
        <v>0</v>
      </c>
      <c r="U37" s="39">
        <f t="shared" si="11"/>
        <v>123.71134020618557</v>
      </c>
      <c r="V37" s="16">
        <f t="shared" si="6"/>
        <v>0</v>
      </c>
      <c r="W37" s="41">
        <f t="shared" si="7"/>
        <v>0</v>
      </c>
    </row>
    <row r="38" spans="1:23" s="8" customFormat="1" ht="19.5" customHeight="1" x14ac:dyDescent="0.25">
      <c r="A38" s="55" t="s">
        <v>120</v>
      </c>
      <c r="B38" s="14" t="s">
        <v>27</v>
      </c>
      <c r="C38" s="18"/>
      <c r="D38" s="14" t="s">
        <v>26</v>
      </c>
      <c r="E38" s="14" t="s">
        <v>136</v>
      </c>
      <c r="F38" s="19">
        <v>159</v>
      </c>
      <c r="G38" s="18">
        <v>51</v>
      </c>
      <c r="H38" s="21">
        <f t="shared" si="0"/>
        <v>3.1176470588235294</v>
      </c>
      <c r="I38" s="40">
        <v>159</v>
      </c>
      <c r="J38" s="14">
        <v>51</v>
      </c>
      <c r="K38" s="21">
        <f t="shared" si="12"/>
        <v>3.1176470588235294</v>
      </c>
      <c r="L38" s="14"/>
      <c r="M38" s="87" t="s">
        <v>78</v>
      </c>
      <c r="N38" s="88">
        <v>34735</v>
      </c>
      <c r="O38" s="23"/>
      <c r="P38" s="23"/>
      <c r="Q38" s="59"/>
      <c r="R38" s="35">
        <f t="shared" si="8"/>
        <v>218.45911949685535</v>
      </c>
      <c r="S38" s="28">
        <f t="shared" si="9"/>
        <v>0</v>
      </c>
      <c r="T38" s="28">
        <f t="shared" si="10"/>
        <v>0</v>
      </c>
      <c r="U38" s="39">
        <f t="shared" si="11"/>
        <v>218.45911949685535</v>
      </c>
      <c r="V38" s="16">
        <f t="shared" si="6"/>
        <v>0</v>
      </c>
      <c r="W38" s="41">
        <f t="shared" si="7"/>
        <v>0</v>
      </c>
    </row>
    <row r="39" spans="1:23" s="8" customFormat="1" ht="19.5" customHeight="1" x14ac:dyDescent="0.25">
      <c r="A39" s="55" t="s">
        <v>121</v>
      </c>
      <c r="B39" s="14" t="s">
        <v>27</v>
      </c>
      <c r="C39" s="18"/>
      <c r="D39" s="14" t="s">
        <v>26</v>
      </c>
      <c r="E39" s="14" t="s">
        <v>136</v>
      </c>
      <c r="F39" s="19">
        <v>223</v>
      </c>
      <c r="G39" s="18">
        <v>103</v>
      </c>
      <c r="H39" s="21">
        <f t="shared" si="0"/>
        <v>2.1650485436893203</v>
      </c>
      <c r="I39" s="40">
        <v>223</v>
      </c>
      <c r="J39" s="14">
        <v>103</v>
      </c>
      <c r="K39" s="21">
        <f t="shared" si="12"/>
        <v>2.1650485436893203</v>
      </c>
      <c r="L39" s="14"/>
      <c r="M39" s="87" t="s">
        <v>80</v>
      </c>
      <c r="N39" s="88">
        <v>29182</v>
      </c>
      <c r="O39" s="23"/>
      <c r="P39" s="23"/>
      <c r="Q39" s="59"/>
      <c r="R39" s="35">
        <f t="shared" si="8"/>
        <v>130.86098654708519</v>
      </c>
      <c r="S39" s="28">
        <f t="shared" si="9"/>
        <v>0</v>
      </c>
      <c r="T39" s="28">
        <f t="shared" si="10"/>
        <v>0</v>
      </c>
      <c r="U39" s="39">
        <f t="shared" si="11"/>
        <v>130.86098654708519</v>
      </c>
      <c r="V39" s="16">
        <f t="shared" si="6"/>
        <v>0</v>
      </c>
      <c r="W39" s="41">
        <f t="shared" si="7"/>
        <v>0</v>
      </c>
    </row>
    <row r="40" spans="1:23" s="8" customFormat="1" ht="19.5" customHeight="1" x14ac:dyDescent="0.25">
      <c r="A40" s="55" t="s">
        <v>122</v>
      </c>
      <c r="B40" s="14" t="s">
        <v>27</v>
      </c>
      <c r="C40" s="18"/>
      <c r="D40" s="14" t="s">
        <v>26</v>
      </c>
      <c r="E40" s="14" t="s">
        <v>137</v>
      </c>
      <c r="F40" s="19">
        <v>89</v>
      </c>
      <c r="G40" s="18">
        <v>24</v>
      </c>
      <c r="H40" s="21">
        <f t="shared" si="0"/>
        <v>3.7083333333333335</v>
      </c>
      <c r="I40" s="40">
        <v>89</v>
      </c>
      <c r="J40" s="14">
        <v>24</v>
      </c>
      <c r="K40" s="21">
        <f t="shared" si="12"/>
        <v>3.7083333333333335</v>
      </c>
      <c r="L40" s="14"/>
      <c r="M40" s="87" t="s">
        <v>84</v>
      </c>
      <c r="N40" s="88">
        <v>35620</v>
      </c>
      <c r="O40" s="23"/>
      <c r="P40" s="23"/>
      <c r="Q40" s="59"/>
      <c r="R40" s="35">
        <f t="shared" si="8"/>
        <v>400.22471910112358</v>
      </c>
      <c r="S40" s="28">
        <f t="shared" si="9"/>
        <v>0</v>
      </c>
      <c r="T40" s="28">
        <f t="shared" si="10"/>
        <v>0</v>
      </c>
      <c r="U40" s="39">
        <f t="shared" si="11"/>
        <v>400.22471910112358</v>
      </c>
      <c r="V40" s="16">
        <f t="shared" si="6"/>
        <v>0</v>
      </c>
      <c r="W40" s="41">
        <f t="shared" si="7"/>
        <v>0</v>
      </c>
    </row>
    <row r="41" spans="1:23" s="8" customFormat="1" ht="19.5" customHeight="1" x14ac:dyDescent="0.25">
      <c r="A41" s="55" t="s">
        <v>123</v>
      </c>
      <c r="B41" s="14" t="s">
        <v>27</v>
      </c>
      <c r="C41" s="18"/>
      <c r="D41" s="14" t="s">
        <v>26</v>
      </c>
      <c r="E41" s="14" t="s">
        <v>138</v>
      </c>
      <c r="F41" s="19">
        <v>152</v>
      </c>
      <c r="G41" s="18">
        <v>114</v>
      </c>
      <c r="H41" s="21">
        <f t="shared" si="0"/>
        <v>1.3333333333333333</v>
      </c>
      <c r="I41" s="40">
        <v>152</v>
      </c>
      <c r="J41" s="14">
        <v>114</v>
      </c>
      <c r="K41" s="21">
        <f t="shared" si="12"/>
        <v>1.3333333333333333</v>
      </c>
      <c r="L41" s="14"/>
      <c r="M41" s="87" t="s">
        <v>146</v>
      </c>
      <c r="N41" s="88">
        <v>13226</v>
      </c>
      <c r="O41" s="23"/>
      <c r="P41" s="23"/>
      <c r="Q41" s="59"/>
      <c r="R41" s="35">
        <f t="shared" si="8"/>
        <v>87.013157894736835</v>
      </c>
      <c r="S41" s="28">
        <f t="shared" si="9"/>
        <v>0</v>
      </c>
      <c r="T41" s="28">
        <f t="shared" si="10"/>
        <v>0</v>
      </c>
      <c r="U41" s="39">
        <f t="shared" si="11"/>
        <v>87.013157894736835</v>
      </c>
      <c r="V41" s="16">
        <f t="shared" si="6"/>
        <v>0</v>
      </c>
      <c r="W41" s="41">
        <f t="shared" si="7"/>
        <v>0</v>
      </c>
    </row>
    <row r="42" spans="1:23" s="8" customFormat="1" ht="19.5" customHeight="1" x14ac:dyDescent="0.25">
      <c r="A42" s="55" t="s">
        <v>124</v>
      </c>
      <c r="B42" s="14" t="s">
        <v>27</v>
      </c>
      <c r="C42" s="18"/>
      <c r="D42" s="14" t="s">
        <v>26</v>
      </c>
      <c r="E42" s="14" t="s">
        <v>139</v>
      </c>
      <c r="F42" s="19">
        <v>139</v>
      </c>
      <c r="G42" s="18">
        <v>38</v>
      </c>
      <c r="H42" s="21">
        <f t="shared" si="0"/>
        <v>3.6578947368421053</v>
      </c>
      <c r="I42" s="40">
        <v>237</v>
      </c>
      <c r="J42" s="14">
        <v>38</v>
      </c>
      <c r="K42" s="21">
        <f t="shared" si="12"/>
        <v>6.2368421052631575</v>
      </c>
      <c r="L42" s="14"/>
      <c r="M42" s="87" t="s">
        <v>78</v>
      </c>
      <c r="N42" s="88">
        <v>44752</v>
      </c>
      <c r="O42" s="23"/>
      <c r="P42" s="23"/>
      <c r="Q42" s="59"/>
      <c r="R42" s="35">
        <f t="shared" si="8"/>
        <v>188.82700421940928</v>
      </c>
      <c r="S42" s="28">
        <f t="shared" si="9"/>
        <v>0</v>
      </c>
      <c r="T42" s="28">
        <f t="shared" si="10"/>
        <v>0</v>
      </c>
      <c r="U42" s="39">
        <f t="shared" si="11"/>
        <v>321.9568345323741</v>
      </c>
      <c r="V42" s="16">
        <f t="shared" si="6"/>
        <v>0</v>
      </c>
      <c r="W42" s="41">
        <f t="shared" si="7"/>
        <v>0</v>
      </c>
    </row>
    <row r="43" spans="1:23" s="8" customFormat="1" ht="19.5" customHeight="1" x14ac:dyDescent="0.25">
      <c r="A43" s="55" t="s">
        <v>125</v>
      </c>
      <c r="B43" s="14" t="s">
        <v>27</v>
      </c>
      <c r="C43" s="18"/>
      <c r="D43" s="14" t="s">
        <v>26</v>
      </c>
      <c r="E43" s="14" t="s">
        <v>139</v>
      </c>
      <c r="F43" s="19">
        <v>104</v>
      </c>
      <c r="G43" s="18">
        <v>61</v>
      </c>
      <c r="H43" s="21">
        <f t="shared" si="0"/>
        <v>1.7049180327868851</v>
      </c>
      <c r="I43" s="40">
        <v>104</v>
      </c>
      <c r="J43" s="14">
        <v>61</v>
      </c>
      <c r="K43" s="21">
        <f t="shared" si="12"/>
        <v>1.7049180327868851</v>
      </c>
      <c r="L43" s="14"/>
      <c r="M43" s="87" t="s">
        <v>82</v>
      </c>
      <c r="N43" s="88">
        <v>16000</v>
      </c>
      <c r="O43" s="23"/>
      <c r="P43" s="23"/>
      <c r="Q43" s="59"/>
      <c r="R43" s="35">
        <f t="shared" si="8"/>
        <v>153.84615384615384</v>
      </c>
      <c r="S43" s="28">
        <f t="shared" si="9"/>
        <v>0</v>
      </c>
      <c r="T43" s="28">
        <f t="shared" si="10"/>
        <v>0</v>
      </c>
      <c r="U43" s="39">
        <f t="shared" si="11"/>
        <v>153.84615384615384</v>
      </c>
      <c r="V43" s="16">
        <f t="shared" si="6"/>
        <v>0</v>
      </c>
      <c r="W43" s="41">
        <f t="shared" si="7"/>
        <v>0</v>
      </c>
    </row>
    <row r="44" spans="1:23" s="8" customFormat="1" ht="19.5" customHeight="1" x14ac:dyDescent="0.25">
      <c r="A44" s="55" t="s">
        <v>126</v>
      </c>
      <c r="B44" s="14" t="s">
        <v>27</v>
      </c>
      <c r="C44" s="18"/>
      <c r="D44" s="14" t="s">
        <v>26</v>
      </c>
      <c r="E44" s="25" t="s">
        <v>140</v>
      </c>
      <c r="F44" s="80">
        <v>248</v>
      </c>
      <c r="G44" s="81">
        <v>189</v>
      </c>
      <c r="H44" s="82">
        <f t="shared" si="0"/>
        <v>1.3121693121693121</v>
      </c>
      <c r="I44" s="83">
        <v>248</v>
      </c>
      <c r="J44" s="25">
        <v>189</v>
      </c>
      <c r="K44" s="82">
        <f t="shared" si="12"/>
        <v>1.3121693121693121</v>
      </c>
      <c r="L44" s="25"/>
      <c r="M44" s="87" t="s">
        <v>80</v>
      </c>
      <c r="N44" s="89">
        <v>27782</v>
      </c>
      <c r="O44" s="62"/>
      <c r="P44" s="62"/>
      <c r="Q44" s="63"/>
      <c r="R44" s="35">
        <f t="shared" si="8"/>
        <v>112.0241935483871</v>
      </c>
      <c r="S44" s="28">
        <f t="shared" si="9"/>
        <v>0</v>
      </c>
      <c r="T44" s="28">
        <f t="shared" si="10"/>
        <v>0</v>
      </c>
      <c r="U44" s="39">
        <f t="shared" si="11"/>
        <v>112.0241935483871</v>
      </c>
      <c r="V44" s="64">
        <f t="shared" si="6"/>
        <v>0</v>
      </c>
      <c r="W44" s="65">
        <f t="shared" si="7"/>
        <v>0</v>
      </c>
    </row>
    <row r="45" spans="1:23" s="84" customFormat="1" ht="18.600000000000001" customHeight="1" x14ac:dyDescent="0.25">
      <c r="A45" s="55" t="s">
        <v>127</v>
      </c>
      <c r="B45" s="14" t="s">
        <v>27</v>
      </c>
      <c r="C45" s="18"/>
      <c r="D45" s="14" t="s">
        <v>26</v>
      </c>
      <c r="E45" s="14" t="s">
        <v>141</v>
      </c>
      <c r="F45" s="15">
        <v>98</v>
      </c>
      <c r="G45" s="14">
        <v>35</v>
      </c>
      <c r="H45" s="21">
        <f t="shared" si="0"/>
        <v>2.8</v>
      </c>
      <c r="I45" s="40">
        <v>98</v>
      </c>
      <c r="J45" s="14">
        <v>35</v>
      </c>
      <c r="K45" s="21">
        <f t="shared" si="12"/>
        <v>2.8</v>
      </c>
      <c r="L45" s="14"/>
      <c r="M45" s="87" t="s">
        <v>147</v>
      </c>
      <c r="N45" s="88">
        <v>24200</v>
      </c>
      <c r="O45" s="23"/>
      <c r="P45" s="23"/>
      <c r="Q45" s="59"/>
      <c r="R45" s="35">
        <f t="shared" si="8"/>
        <v>246.9387755102041</v>
      </c>
      <c r="S45" s="28">
        <f t="shared" si="9"/>
        <v>0</v>
      </c>
      <c r="T45" s="28">
        <f t="shared" si="10"/>
        <v>0</v>
      </c>
      <c r="U45" s="39">
        <f t="shared" si="11"/>
        <v>246.9387755102041</v>
      </c>
      <c r="V45" s="16">
        <f t="shared" si="6"/>
        <v>0</v>
      </c>
      <c r="W45" s="65">
        <f t="shared" si="7"/>
        <v>0</v>
      </c>
    </row>
    <row r="46" spans="1:23" s="8" customFormat="1" ht="19.5" customHeight="1" x14ac:dyDescent="0.25">
      <c r="A46" s="55" t="s">
        <v>128</v>
      </c>
      <c r="B46" s="14" t="s">
        <v>27</v>
      </c>
      <c r="C46" s="18"/>
      <c r="D46" s="14" t="s">
        <v>26</v>
      </c>
      <c r="E46" s="18" t="s">
        <v>142</v>
      </c>
      <c r="F46" s="19">
        <v>195</v>
      </c>
      <c r="G46" s="18">
        <v>42</v>
      </c>
      <c r="H46" s="56">
        <f t="shared" si="0"/>
        <v>4.6428571428571432</v>
      </c>
      <c r="I46" s="57">
        <v>370</v>
      </c>
      <c r="J46" s="18">
        <v>42</v>
      </c>
      <c r="K46" s="56">
        <f t="shared" si="12"/>
        <v>8.8095238095238102</v>
      </c>
      <c r="L46" s="18"/>
      <c r="M46" s="90" t="s">
        <v>78</v>
      </c>
      <c r="N46" s="91">
        <v>63595</v>
      </c>
      <c r="O46" s="54"/>
      <c r="P46" s="54"/>
      <c r="Q46" s="79"/>
      <c r="R46" s="35">
        <f t="shared" si="8"/>
        <v>171.87837837837839</v>
      </c>
      <c r="S46" s="28">
        <f t="shared" si="9"/>
        <v>0</v>
      </c>
      <c r="T46" s="28">
        <f t="shared" si="10"/>
        <v>0</v>
      </c>
      <c r="U46" s="39">
        <f t="shared" si="11"/>
        <v>326.12820512820514</v>
      </c>
      <c r="V46" s="28">
        <f t="shared" si="6"/>
        <v>0</v>
      </c>
      <c r="W46" s="65">
        <f t="shared" si="7"/>
        <v>0</v>
      </c>
    </row>
    <row r="47" spans="1:23" s="8" customFormat="1" ht="19.5" customHeight="1" x14ac:dyDescent="0.25">
      <c r="A47" s="55" t="s">
        <v>129</v>
      </c>
      <c r="B47" s="14" t="s">
        <v>27</v>
      </c>
      <c r="C47" s="18"/>
      <c r="D47" s="14" t="s">
        <v>26</v>
      </c>
      <c r="E47" s="18" t="s">
        <v>142</v>
      </c>
      <c r="F47" s="19">
        <v>352</v>
      </c>
      <c r="G47" s="18">
        <v>261</v>
      </c>
      <c r="H47" s="21">
        <f t="shared" si="0"/>
        <v>1.3486590038314177</v>
      </c>
      <c r="I47" s="40">
        <v>600</v>
      </c>
      <c r="J47" s="14">
        <v>274</v>
      </c>
      <c r="K47" s="21">
        <f t="shared" si="12"/>
        <v>2.1897810218978102</v>
      </c>
      <c r="L47" s="14"/>
      <c r="M47" s="87" t="s">
        <v>81</v>
      </c>
      <c r="N47" s="88">
        <v>38252</v>
      </c>
      <c r="O47" s="23"/>
      <c r="P47" s="23"/>
      <c r="Q47" s="59"/>
      <c r="R47" s="35">
        <f t="shared" si="8"/>
        <v>63.75333333333333</v>
      </c>
      <c r="S47" s="28">
        <f t="shared" si="9"/>
        <v>0</v>
      </c>
      <c r="T47" s="28">
        <f t="shared" si="10"/>
        <v>0</v>
      </c>
      <c r="U47" s="39">
        <f t="shared" si="11"/>
        <v>108.67045454545455</v>
      </c>
      <c r="V47" s="16">
        <f t="shared" si="6"/>
        <v>0</v>
      </c>
      <c r="W47" s="65">
        <f t="shared" si="7"/>
        <v>0</v>
      </c>
    </row>
    <row r="48" spans="1:23" s="8" customFormat="1" ht="19.5" customHeight="1" x14ac:dyDescent="0.25">
      <c r="A48" s="55" t="s">
        <v>130</v>
      </c>
      <c r="B48" s="14" t="s">
        <v>27</v>
      </c>
      <c r="C48" s="18"/>
      <c r="D48" s="14" t="s">
        <v>26</v>
      </c>
      <c r="E48" s="14" t="s">
        <v>143</v>
      </c>
      <c r="F48" s="19">
        <v>69</v>
      </c>
      <c r="G48" s="18">
        <v>29</v>
      </c>
      <c r="H48" s="21">
        <f t="shared" si="0"/>
        <v>2.3793103448275863</v>
      </c>
      <c r="I48" s="40">
        <v>69</v>
      </c>
      <c r="J48" s="14">
        <v>29</v>
      </c>
      <c r="K48" s="21">
        <f t="shared" si="12"/>
        <v>2.3793103448275863</v>
      </c>
      <c r="L48" s="14"/>
      <c r="M48" s="87" t="s">
        <v>84</v>
      </c>
      <c r="N48" s="88">
        <v>13620</v>
      </c>
      <c r="O48" s="23"/>
      <c r="P48" s="23"/>
      <c r="Q48" s="59"/>
      <c r="R48" s="35">
        <f t="shared" si="8"/>
        <v>197.39130434782609</v>
      </c>
      <c r="S48" s="28">
        <f t="shared" si="9"/>
        <v>0</v>
      </c>
      <c r="T48" s="28">
        <f t="shared" si="10"/>
        <v>0</v>
      </c>
      <c r="U48" s="39">
        <f t="shared" si="11"/>
        <v>197.39130434782609</v>
      </c>
      <c r="V48" s="16">
        <f t="shared" si="6"/>
        <v>0</v>
      </c>
      <c r="W48" s="65">
        <f t="shared" si="7"/>
        <v>0</v>
      </c>
    </row>
    <row r="49" spans="1:23" s="8" customFormat="1" ht="19.5" customHeight="1" x14ac:dyDescent="0.25">
      <c r="A49" s="55" t="s">
        <v>131</v>
      </c>
      <c r="B49" s="14" t="s">
        <v>27</v>
      </c>
      <c r="C49" s="18"/>
      <c r="D49" s="14" t="s">
        <v>26</v>
      </c>
      <c r="E49" s="14" t="s">
        <v>143</v>
      </c>
      <c r="F49" s="19">
        <v>120</v>
      </c>
      <c r="G49" s="18">
        <v>82</v>
      </c>
      <c r="H49" s="21">
        <f t="shared" si="0"/>
        <v>1.4634146341463414</v>
      </c>
      <c r="I49" s="40">
        <v>120</v>
      </c>
      <c r="J49" s="14">
        <v>82</v>
      </c>
      <c r="K49" s="21">
        <f t="shared" si="12"/>
        <v>1.4634146341463414</v>
      </c>
      <c r="L49" s="14"/>
      <c r="M49" s="87" t="s">
        <v>82</v>
      </c>
      <c r="N49" s="88">
        <v>15815</v>
      </c>
      <c r="O49" s="23"/>
      <c r="P49" s="23"/>
      <c r="Q49" s="59"/>
      <c r="R49" s="35">
        <f t="shared" si="8"/>
        <v>131.79166666666666</v>
      </c>
      <c r="S49" s="28">
        <f t="shared" si="9"/>
        <v>0</v>
      </c>
      <c r="T49" s="28">
        <f t="shared" si="10"/>
        <v>0</v>
      </c>
      <c r="U49" s="39">
        <f t="shared" si="11"/>
        <v>131.79166666666666</v>
      </c>
      <c r="V49" s="16">
        <f t="shared" si="6"/>
        <v>0</v>
      </c>
      <c r="W49" s="41">
        <f t="shared" si="7"/>
        <v>0</v>
      </c>
    </row>
    <row r="50" spans="1:23" s="8" customFormat="1" ht="19.5" customHeight="1" x14ac:dyDescent="0.25">
      <c r="A50" s="55" t="s">
        <v>132</v>
      </c>
      <c r="B50" s="14" t="s">
        <v>27</v>
      </c>
      <c r="C50" s="18"/>
      <c r="D50" s="14" t="s">
        <v>26</v>
      </c>
      <c r="E50" s="14" t="s">
        <v>144</v>
      </c>
      <c r="F50" s="19">
        <v>166</v>
      </c>
      <c r="G50" s="18">
        <v>55</v>
      </c>
      <c r="H50" s="21">
        <f t="shared" si="0"/>
        <v>3.0181818181818181</v>
      </c>
      <c r="I50" s="40">
        <v>166</v>
      </c>
      <c r="J50" s="14">
        <v>55</v>
      </c>
      <c r="K50" s="21">
        <f t="shared" si="12"/>
        <v>3.0181818181818181</v>
      </c>
      <c r="L50" s="14"/>
      <c r="M50" s="87" t="s">
        <v>82</v>
      </c>
      <c r="N50" s="88">
        <v>47910</v>
      </c>
      <c r="O50" s="23"/>
      <c r="P50" s="23"/>
      <c r="Q50" s="59"/>
      <c r="R50" s="35">
        <f t="shared" si="8"/>
        <v>288.6144578313253</v>
      </c>
      <c r="S50" s="28">
        <f t="shared" si="9"/>
        <v>0</v>
      </c>
      <c r="T50" s="28">
        <f t="shared" si="10"/>
        <v>0</v>
      </c>
      <c r="U50" s="39">
        <f t="shared" si="11"/>
        <v>288.6144578313253</v>
      </c>
      <c r="V50" s="16">
        <f t="shared" si="6"/>
        <v>0</v>
      </c>
      <c r="W50" s="41">
        <f t="shared" si="7"/>
        <v>0</v>
      </c>
    </row>
    <row r="51" spans="1:23" s="8" customFormat="1" ht="19.5" customHeight="1" x14ac:dyDescent="0.25">
      <c r="A51" s="55" t="s">
        <v>133</v>
      </c>
      <c r="B51" s="14" t="s">
        <v>27</v>
      </c>
      <c r="C51" s="18"/>
      <c r="D51" s="14" t="s">
        <v>26</v>
      </c>
      <c r="E51" s="14" t="s">
        <v>144</v>
      </c>
      <c r="F51" s="19">
        <v>337</v>
      </c>
      <c r="G51" s="18">
        <v>155</v>
      </c>
      <c r="H51" s="21">
        <f t="shared" si="0"/>
        <v>2.1741935483870969</v>
      </c>
      <c r="I51" s="40">
        <v>337</v>
      </c>
      <c r="J51" s="14">
        <v>155</v>
      </c>
      <c r="K51" s="21">
        <f t="shared" si="12"/>
        <v>2.1741935483870969</v>
      </c>
      <c r="L51" s="14"/>
      <c r="M51" s="87" t="s">
        <v>82</v>
      </c>
      <c r="N51" s="88">
        <v>43630</v>
      </c>
      <c r="O51" s="23"/>
      <c r="P51" s="23"/>
      <c r="Q51" s="59"/>
      <c r="R51" s="35">
        <f t="shared" si="8"/>
        <v>129.46587537091989</v>
      </c>
      <c r="S51" s="28">
        <f t="shared" si="9"/>
        <v>0</v>
      </c>
      <c r="T51" s="28">
        <f t="shared" si="10"/>
        <v>0</v>
      </c>
      <c r="U51" s="39">
        <f t="shared" si="11"/>
        <v>129.46587537091989</v>
      </c>
      <c r="V51" s="16">
        <f t="shared" si="6"/>
        <v>0</v>
      </c>
      <c r="W51" s="41">
        <f t="shared" si="7"/>
        <v>0</v>
      </c>
    </row>
    <row r="52" spans="1:23" s="8" customFormat="1" ht="19.5" customHeight="1" x14ac:dyDescent="0.25">
      <c r="A52" s="55" t="s">
        <v>134</v>
      </c>
      <c r="B52" s="14" t="s">
        <v>27</v>
      </c>
      <c r="C52" s="18"/>
      <c r="D52" s="14" t="s">
        <v>26</v>
      </c>
      <c r="E52" s="14" t="s">
        <v>145</v>
      </c>
      <c r="F52" s="19">
        <v>92</v>
      </c>
      <c r="G52" s="18">
        <v>72</v>
      </c>
      <c r="H52" s="21">
        <f t="shared" si="0"/>
        <v>1.2777777777777777</v>
      </c>
      <c r="I52" s="40">
        <v>92</v>
      </c>
      <c r="J52" s="14">
        <v>72</v>
      </c>
      <c r="K52" s="21">
        <f t="shared" si="12"/>
        <v>1.2777777777777777</v>
      </c>
      <c r="L52" s="14"/>
      <c r="M52" s="87" t="s">
        <v>80</v>
      </c>
      <c r="N52" s="88">
        <v>8312</v>
      </c>
      <c r="O52" s="23"/>
      <c r="P52" s="23"/>
      <c r="Q52" s="59"/>
      <c r="R52" s="35">
        <f t="shared" si="8"/>
        <v>90.347826086956516</v>
      </c>
      <c r="S52" s="28">
        <f t="shared" si="9"/>
        <v>0</v>
      </c>
      <c r="T52" s="28">
        <f t="shared" si="10"/>
        <v>0</v>
      </c>
      <c r="U52" s="39">
        <f t="shared" si="11"/>
        <v>90.347826086956516</v>
      </c>
      <c r="V52" s="16">
        <f t="shared" si="6"/>
        <v>0</v>
      </c>
      <c r="W52" s="41">
        <f t="shared" si="7"/>
        <v>0</v>
      </c>
    </row>
    <row r="53" spans="1:23" s="8" customFormat="1" ht="19.5" customHeight="1" x14ac:dyDescent="0.25">
      <c r="A53" s="55" t="s">
        <v>148</v>
      </c>
      <c r="B53" s="14" t="s">
        <v>27</v>
      </c>
      <c r="C53" s="18"/>
      <c r="D53" s="14" t="s">
        <v>26</v>
      </c>
      <c r="E53" s="14" t="s">
        <v>158</v>
      </c>
      <c r="F53" s="19">
        <v>90</v>
      </c>
      <c r="G53" s="18">
        <v>28</v>
      </c>
      <c r="H53" s="21">
        <f t="shared" si="0"/>
        <v>3.2142857142857144</v>
      </c>
      <c r="I53" s="40">
        <v>90</v>
      </c>
      <c r="J53" s="14">
        <v>28</v>
      </c>
      <c r="K53" s="21">
        <f t="shared" si="12"/>
        <v>3.2142857142857144</v>
      </c>
      <c r="L53" s="14"/>
      <c r="M53" s="87" t="s">
        <v>84</v>
      </c>
      <c r="N53" s="88">
        <v>26280</v>
      </c>
      <c r="O53" s="23"/>
      <c r="P53" s="23"/>
      <c r="Q53" s="59"/>
      <c r="R53" s="35">
        <f t="shared" si="8"/>
        <v>292</v>
      </c>
      <c r="S53" s="28">
        <f t="shared" si="9"/>
        <v>0</v>
      </c>
      <c r="T53" s="28">
        <f t="shared" si="10"/>
        <v>0</v>
      </c>
      <c r="U53" s="39">
        <f t="shared" si="11"/>
        <v>292</v>
      </c>
      <c r="V53" s="16">
        <f t="shared" si="6"/>
        <v>0</v>
      </c>
      <c r="W53" s="41">
        <f t="shared" si="7"/>
        <v>0</v>
      </c>
    </row>
    <row r="54" spans="1:23" s="8" customFormat="1" ht="19.5" customHeight="1" x14ac:dyDescent="0.25">
      <c r="A54" s="55" t="s">
        <v>149</v>
      </c>
      <c r="B54" s="14" t="s">
        <v>27</v>
      </c>
      <c r="C54" s="18"/>
      <c r="D54" s="14"/>
      <c r="E54" s="14" t="s">
        <v>165</v>
      </c>
      <c r="F54" s="19"/>
      <c r="G54" s="18"/>
      <c r="H54" s="21" t="e">
        <f t="shared" si="0"/>
        <v>#DIV/0!</v>
      </c>
      <c r="I54" s="40"/>
      <c r="J54" s="14"/>
      <c r="K54" s="21" t="e">
        <f t="shared" si="12"/>
        <v>#DIV/0!</v>
      </c>
      <c r="L54" s="14"/>
      <c r="M54" s="87" t="s">
        <v>82</v>
      </c>
      <c r="N54" s="88">
        <v>67246</v>
      </c>
      <c r="O54" s="23"/>
      <c r="P54" s="23"/>
      <c r="Q54" s="59"/>
      <c r="R54" s="35" t="str">
        <f t="shared" si="8"/>
        <v/>
      </c>
      <c r="S54" s="28" t="str">
        <f t="shared" si="9"/>
        <v/>
      </c>
      <c r="T54" s="28" t="str">
        <f t="shared" si="10"/>
        <v/>
      </c>
      <c r="U54" s="39" t="str">
        <f t="shared" si="11"/>
        <v/>
      </c>
      <c r="V54" s="16" t="str">
        <f t="shared" si="6"/>
        <v/>
      </c>
      <c r="W54" s="41" t="str">
        <f t="shared" si="7"/>
        <v/>
      </c>
    </row>
    <row r="55" spans="1:23" s="8" customFormat="1" ht="19.5" customHeight="1" x14ac:dyDescent="0.25">
      <c r="A55" s="55" t="s">
        <v>150</v>
      </c>
      <c r="B55" s="14" t="s">
        <v>27</v>
      </c>
      <c r="C55" s="18"/>
      <c r="D55" s="14" t="s">
        <v>26</v>
      </c>
      <c r="E55" s="14" t="s">
        <v>159</v>
      </c>
      <c r="F55" s="19">
        <v>139</v>
      </c>
      <c r="G55" s="18">
        <v>104</v>
      </c>
      <c r="H55" s="21">
        <f t="shared" si="0"/>
        <v>1.3365384615384615</v>
      </c>
      <c r="I55" s="40">
        <v>139</v>
      </c>
      <c r="J55" s="14">
        <v>104</v>
      </c>
      <c r="K55" s="21">
        <f t="shared" si="12"/>
        <v>1.3365384615384615</v>
      </c>
      <c r="L55" s="14"/>
      <c r="M55" s="87" t="s">
        <v>85</v>
      </c>
      <c r="N55" s="88">
        <v>16948</v>
      </c>
      <c r="O55" s="23"/>
      <c r="P55" s="23"/>
      <c r="Q55" s="59"/>
      <c r="R55" s="35">
        <f t="shared" si="8"/>
        <v>121.92805755395683</v>
      </c>
      <c r="S55" s="28">
        <f t="shared" si="9"/>
        <v>0</v>
      </c>
      <c r="T55" s="28">
        <f t="shared" si="10"/>
        <v>0</v>
      </c>
      <c r="U55" s="39">
        <f t="shared" si="11"/>
        <v>121.92805755395683</v>
      </c>
      <c r="V55" s="16">
        <f t="shared" si="6"/>
        <v>0</v>
      </c>
      <c r="W55" s="41">
        <f t="shared" si="7"/>
        <v>0</v>
      </c>
    </row>
    <row r="56" spans="1:23" s="8" customFormat="1" ht="19.5" customHeight="1" x14ac:dyDescent="0.25">
      <c r="A56" s="55" t="s">
        <v>151</v>
      </c>
      <c r="B56" s="14" t="s">
        <v>27</v>
      </c>
      <c r="C56" s="18"/>
      <c r="D56" s="14" t="s">
        <v>26</v>
      </c>
      <c r="E56" s="14" t="s">
        <v>159</v>
      </c>
      <c r="F56" s="19">
        <v>97</v>
      </c>
      <c r="G56" s="18">
        <v>61</v>
      </c>
      <c r="H56" s="21">
        <f t="shared" si="0"/>
        <v>1.5901639344262295</v>
      </c>
      <c r="I56" s="40">
        <v>97</v>
      </c>
      <c r="J56" s="14">
        <v>61</v>
      </c>
      <c r="K56" s="21">
        <f t="shared" si="12"/>
        <v>1.5901639344262295</v>
      </c>
      <c r="L56" s="14"/>
      <c r="M56" s="87" t="s">
        <v>80</v>
      </c>
      <c r="N56" s="88">
        <v>13182</v>
      </c>
      <c r="O56" s="23"/>
      <c r="P56" s="23"/>
      <c r="Q56" s="59"/>
      <c r="R56" s="35">
        <f t="shared" si="8"/>
        <v>135.89690721649484</v>
      </c>
      <c r="S56" s="28">
        <f t="shared" si="9"/>
        <v>0</v>
      </c>
      <c r="T56" s="28">
        <f t="shared" si="10"/>
        <v>0</v>
      </c>
      <c r="U56" s="39">
        <f t="shared" si="11"/>
        <v>135.89690721649484</v>
      </c>
      <c r="V56" s="16">
        <f t="shared" si="6"/>
        <v>0</v>
      </c>
      <c r="W56" s="41">
        <f t="shared" si="7"/>
        <v>0</v>
      </c>
    </row>
    <row r="57" spans="1:23" s="8" customFormat="1" ht="19.5" customHeight="1" x14ac:dyDescent="0.25">
      <c r="A57" s="55" t="s">
        <v>152</v>
      </c>
      <c r="B57" s="14" t="s">
        <v>27</v>
      </c>
      <c r="C57" s="18"/>
      <c r="D57" s="14" t="s">
        <v>26</v>
      </c>
      <c r="E57" s="14" t="s">
        <v>160</v>
      </c>
      <c r="F57" s="19">
        <v>245</v>
      </c>
      <c r="G57" s="18">
        <v>159</v>
      </c>
      <c r="H57" s="21">
        <f t="shared" si="0"/>
        <v>1.5408805031446542</v>
      </c>
      <c r="I57" s="40">
        <v>245</v>
      </c>
      <c r="J57" s="14">
        <v>159</v>
      </c>
      <c r="K57" s="21">
        <f t="shared" si="12"/>
        <v>1.5408805031446542</v>
      </c>
      <c r="L57" s="14"/>
      <c r="M57" s="87" t="s">
        <v>81</v>
      </c>
      <c r="N57" s="88">
        <v>20552</v>
      </c>
      <c r="O57" s="23"/>
      <c r="P57" s="23"/>
      <c r="Q57" s="59"/>
      <c r="R57" s="35">
        <f t="shared" si="8"/>
        <v>83.885714285714286</v>
      </c>
      <c r="S57" s="28">
        <f t="shared" si="9"/>
        <v>0</v>
      </c>
      <c r="T57" s="28">
        <f t="shared" si="10"/>
        <v>0</v>
      </c>
      <c r="U57" s="39">
        <f t="shared" si="11"/>
        <v>83.885714285714286</v>
      </c>
      <c r="V57" s="16">
        <f t="shared" si="6"/>
        <v>0</v>
      </c>
      <c r="W57" s="41">
        <f t="shared" si="7"/>
        <v>0</v>
      </c>
    </row>
    <row r="58" spans="1:23" s="8" customFormat="1" ht="19.5" customHeight="1" x14ac:dyDescent="0.25">
      <c r="A58" s="55" t="s">
        <v>153</v>
      </c>
      <c r="B58" s="14" t="s">
        <v>161</v>
      </c>
      <c r="C58" s="18"/>
      <c r="D58" s="14" t="s">
        <v>26</v>
      </c>
      <c r="E58" s="14" t="s">
        <v>162</v>
      </c>
      <c r="F58" s="19">
        <v>332</v>
      </c>
      <c r="G58" s="18">
        <v>155</v>
      </c>
      <c r="H58" s="21">
        <f t="shared" si="0"/>
        <v>2.1419354838709679</v>
      </c>
      <c r="I58" s="40">
        <v>630</v>
      </c>
      <c r="J58" s="14">
        <v>155</v>
      </c>
      <c r="K58" s="21">
        <f t="shared" si="12"/>
        <v>4.064516129032258</v>
      </c>
      <c r="L58" s="14"/>
      <c r="M58" s="87" t="s">
        <v>166</v>
      </c>
      <c r="N58" s="88">
        <v>27699</v>
      </c>
      <c r="O58" s="23"/>
      <c r="P58" s="23"/>
      <c r="Q58" s="59"/>
      <c r="R58" s="35">
        <f t="shared" si="8"/>
        <v>43.966666666666669</v>
      </c>
      <c r="S58" s="28">
        <f t="shared" si="9"/>
        <v>0</v>
      </c>
      <c r="T58" s="28">
        <f t="shared" si="10"/>
        <v>0</v>
      </c>
      <c r="U58" s="39">
        <f t="shared" si="11"/>
        <v>83.430722891566262</v>
      </c>
      <c r="V58" s="16">
        <f t="shared" ref="V58:V210" si="13">IF($F58=0,"",O58/$F58)</f>
        <v>0</v>
      </c>
      <c r="W58" s="41">
        <f t="shared" ref="W58:W210" si="14">IF($F58=0,"",P58/$F58)</f>
        <v>0</v>
      </c>
    </row>
    <row r="59" spans="1:23" s="8" customFormat="1" ht="19.5" customHeight="1" x14ac:dyDescent="0.25">
      <c r="A59" s="55" t="s">
        <v>154</v>
      </c>
      <c r="B59" s="14" t="s">
        <v>161</v>
      </c>
      <c r="C59" s="18"/>
      <c r="D59" s="14" t="s">
        <v>26</v>
      </c>
      <c r="E59" s="14" t="s">
        <v>162</v>
      </c>
      <c r="F59" s="19">
        <v>360</v>
      </c>
      <c r="G59" s="18">
        <v>201</v>
      </c>
      <c r="H59" s="21">
        <f t="shared" si="0"/>
        <v>1.791044776119403</v>
      </c>
      <c r="I59" s="40">
        <v>360</v>
      </c>
      <c r="J59" s="18">
        <v>201</v>
      </c>
      <c r="K59" s="21">
        <f t="shared" si="12"/>
        <v>1.791044776119403</v>
      </c>
      <c r="L59" s="14"/>
      <c r="M59" s="87" t="s">
        <v>167</v>
      </c>
      <c r="N59" s="88">
        <v>22897</v>
      </c>
      <c r="O59" s="23"/>
      <c r="P59" s="23"/>
      <c r="Q59" s="59"/>
      <c r="R59" s="35">
        <f t="shared" si="8"/>
        <v>63.602777777777774</v>
      </c>
      <c r="S59" s="28">
        <f t="shared" si="9"/>
        <v>0</v>
      </c>
      <c r="T59" s="28">
        <f t="shared" si="10"/>
        <v>0</v>
      </c>
      <c r="U59" s="39">
        <f t="shared" si="11"/>
        <v>63.602777777777774</v>
      </c>
      <c r="V59" s="16">
        <f t="shared" si="13"/>
        <v>0</v>
      </c>
      <c r="W59" s="41">
        <f t="shared" si="14"/>
        <v>0</v>
      </c>
    </row>
    <row r="60" spans="1:23" s="8" customFormat="1" ht="19.5" customHeight="1" x14ac:dyDescent="0.25">
      <c r="A60" s="55" t="s">
        <v>155</v>
      </c>
      <c r="B60" s="14" t="s">
        <v>161</v>
      </c>
      <c r="C60" s="18"/>
      <c r="D60" s="14" t="s">
        <v>26</v>
      </c>
      <c r="E60" s="14" t="s">
        <v>163</v>
      </c>
      <c r="F60" s="19">
        <v>72</v>
      </c>
      <c r="G60" s="18">
        <v>35</v>
      </c>
      <c r="H60" s="21">
        <f t="shared" si="0"/>
        <v>2.0571428571428569</v>
      </c>
      <c r="I60" s="19">
        <v>72</v>
      </c>
      <c r="J60" s="18">
        <v>35</v>
      </c>
      <c r="K60" s="21">
        <f t="shared" si="12"/>
        <v>2.0571428571428569</v>
      </c>
      <c r="L60" s="14"/>
      <c r="M60" s="87" t="s">
        <v>168</v>
      </c>
      <c r="N60" s="88">
        <v>5040</v>
      </c>
      <c r="O60" s="23"/>
      <c r="P60" s="23"/>
      <c r="Q60" s="59"/>
      <c r="R60" s="35">
        <f t="shared" si="8"/>
        <v>70</v>
      </c>
      <c r="S60" s="28">
        <f t="shared" si="9"/>
        <v>0</v>
      </c>
      <c r="T60" s="28">
        <f t="shared" si="10"/>
        <v>0</v>
      </c>
      <c r="U60" s="39">
        <f t="shared" si="11"/>
        <v>70</v>
      </c>
      <c r="V60" s="16">
        <f t="shared" si="13"/>
        <v>0</v>
      </c>
      <c r="W60" s="41">
        <f t="shared" si="14"/>
        <v>0</v>
      </c>
    </row>
    <row r="61" spans="1:23" s="8" customFormat="1" ht="19.5" customHeight="1" x14ac:dyDescent="0.25">
      <c r="A61" s="55" t="s">
        <v>156</v>
      </c>
      <c r="B61" s="14" t="s">
        <v>161</v>
      </c>
      <c r="C61" s="18"/>
      <c r="D61" s="14" t="s">
        <v>26</v>
      </c>
      <c r="E61" s="14" t="s">
        <v>164</v>
      </c>
      <c r="F61" s="19">
        <v>768</v>
      </c>
      <c r="G61" s="18">
        <v>439</v>
      </c>
      <c r="H61" s="21">
        <f t="shared" si="0"/>
        <v>1.7494305239179955</v>
      </c>
      <c r="I61" s="19">
        <v>768</v>
      </c>
      <c r="J61" s="18">
        <v>440</v>
      </c>
      <c r="K61" s="21">
        <f t="shared" si="12"/>
        <v>1.7454545454545454</v>
      </c>
      <c r="L61" s="14"/>
      <c r="M61" s="86" t="s">
        <v>169</v>
      </c>
      <c r="N61" s="88"/>
      <c r="O61" s="23"/>
      <c r="P61" s="23"/>
      <c r="Q61" s="59"/>
      <c r="R61" s="35">
        <f t="shared" si="8"/>
        <v>0</v>
      </c>
      <c r="S61" s="28">
        <f t="shared" si="9"/>
        <v>0</v>
      </c>
      <c r="T61" s="28">
        <f t="shared" si="10"/>
        <v>0</v>
      </c>
      <c r="U61" s="39">
        <f t="shared" si="11"/>
        <v>0</v>
      </c>
      <c r="V61" s="16">
        <f t="shared" si="13"/>
        <v>0</v>
      </c>
      <c r="W61" s="41">
        <f t="shared" si="14"/>
        <v>0</v>
      </c>
    </row>
    <row r="62" spans="1:23" s="8" customFormat="1" ht="19.5" customHeight="1" x14ac:dyDescent="0.25">
      <c r="A62" s="55" t="s">
        <v>157</v>
      </c>
      <c r="B62" s="14" t="s">
        <v>161</v>
      </c>
      <c r="C62" s="18"/>
      <c r="D62" s="14" t="s">
        <v>26</v>
      </c>
      <c r="E62" s="14" t="s">
        <v>164</v>
      </c>
      <c r="F62" s="15">
        <v>204</v>
      </c>
      <c r="G62" s="14">
        <v>114</v>
      </c>
      <c r="H62" s="21">
        <f t="shared" si="0"/>
        <v>1.7894736842105263</v>
      </c>
      <c r="I62" s="19">
        <v>204</v>
      </c>
      <c r="J62" s="18">
        <v>114</v>
      </c>
      <c r="K62" s="21">
        <f t="shared" ref="K62:K93" si="15">SUM(I62/J62)</f>
        <v>1.7894736842105263</v>
      </c>
      <c r="L62" s="14"/>
      <c r="M62" s="87" t="s">
        <v>85</v>
      </c>
      <c r="N62" s="88">
        <v>17129</v>
      </c>
      <c r="O62" s="23"/>
      <c r="P62" s="23"/>
      <c r="Q62" s="59"/>
      <c r="R62" s="35">
        <f t="shared" si="8"/>
        <v>83.965686274509807</v>
      </c>
      <c r="S62" s="28">
        <f t="shared" si="9"/>
        <v>0</v>
      </c>
      <c r="T62" s="28">
        <f t="shared" si="10"/>
        <v>0</v>
      </c>
      <c r="U62" s="39">
        <f t="shared" si="11"/>
        <v>83.965686274509807</v>
      </c>
      <c r="V62" s="16">
        <f t="shared" si="13"/>
        <v>0</v>
      </c>
      <c r="W62" s="41">
        <f t="shared" si="14"/>
        <v>0</v>
      </c>
    </row>
    <row r="63" spans="1:23" s="8" customFormat="1" ht="19.5" customHeight="1" x14ac:dyDescent="0.25">
      <c r="A63" s="55" t="s">
        <v>170</v>
      </c>
      <c r="B63" s="14" t="s">
        <v>161</v>
      </c>
      <c r="C63" s="18"/>
      <c r="D63" s="14" t="s">
        <v>26</v>
      </c>
      <c r="E63" s="14" t="s">
        <v>188</v>
      </c>
      <c r="F63" s="26">
        <v>204</v>
      </c>
      <c r="G63" s="25">
        <v>89</v>
      </c>
      <c r="H63" s="21">
        <f t="shared" si="0"/>
        <v>2.292134831460674</v>
      </c>
      <c r="I63" s="19">
        <v>204</v>
      </c>
      <c r="J63" s="18">
        <v>89</v>
      </c>
      <c r="K63" s="21">
        <f t="shared" si="15"/>
        <v>2.292134831460674</v>
      </c>
      <c r="L63" s="14"/>
      <c r="M63" s="87" t="s">
        <v>83</v>
      </c>
      <c r="N63" s="88">
        <v>15184</v>
      </c>
      <c r="O63" s="23"/>
      <c r="P63" s="23"/>
      <c r="Q63" s="59"/>
      <c r="R63" s="35">
        <f t="shared" si="8"/>
        <v>74.431372549019613</v>
      </c>
      <c r="S63" s="28">
        <f t="shared" si="9"/>
        <v>0</v>
      </c>
      <c r="T63" s="28">
        <f t="shared" si="10"/>
        <v>0</v>
      </c>
      <c r="U63" s="39">
        <f t="shared" si="11"/>
        <v>74.431372549019613</v>
      </c>
      <c r="V63" s="16">
        <f t="shared" si="13"/>
        <v>0</v>
      </c>
      <c r="W63" s="41">
        <f t="shared" si="14"/>
        <v>0</v>
      </c>
    </row>
    <row r="64" spans="1:23" s="8" customFormat="1" ht="19.5" customHeight="1" x14ac:dyDescent="0.25">
      <c r="A64" s="55" t="s">
        <v>171</v>
      </c>
      <c r="B64" s="14" t="s">
        <v>161</v>
      </c>
      <c r="C64" s="18"/>
      <c r="D64" s="14" t="s">
        <v>26</v>
      </c>
      <c r="E64" s="14" t="s">
        <v>189</v>
      </c>
      <c r="F64" s="38">
        <v>172</v>
      </c>
      <c r="G64" s="14">
        <v>74</v>
      </c>
      <c r="H64" s="21">
        <f t="shared" si="0"/>
        <v>2.3243243243243241</v>
      </c>
      <c r="I64" s="19">
        <v>172</v>
      </c>
      <c r="J64" s="18">
        <v>74</v>
      </c>
      <c r="K64" s="21">
        <f t="shared" si="15"/>
        <v>2.3243243243243241</v>
      </c>
      <c r="L64" s="14"/>
      <c r="M64" s="87" t="s">
        <v>85</v>
      </c>
      <c r="N64" s="88">
        <v>19095</v>
      </c>
      <c r="O64" s="23"/>
      <c r="P64" s="23"/>
      <c r="Q64" s="59"/>
      <c r="R64" s="35">
        <f t="shared" si="8"/>
        <v>111.01744186046511</v>
      </c>
      <c r="S64" s="28">
        <f t="shared" si="9"/>
        <v>0</v>
      </c>
      <c r="T64" s="28">
        <f t="shared" si="10"/>
        <v>0</v>
      </c>
      <c r="U64" s="39">
        <f t="shared" si="11"/>
        <v>111.01744186046511</v>
      </c>
      <c r="V64" s="16">
        <f t="shared" si="13"/>
        <v>0</v>
      </c>
      <c r="W64" s="41">
        <f t="shared" si="14"/>
        <v>0</v>
      </c>
    </row>
    <row r="65" spans="1:23" s="8" customFormat="1" ht="19.5" customHeight="1" x14ac:dyDescent="0.25">
      <c r="A65" s="55" t="s">
        <v>172</v>
      </c>
      <c r="B65" s="14" t="s">
        <v>161</v>
      </c>
      <c r="C65" s="18"/>
      <c r="D65" s="14" t="s">
        <v>26</v>
      </c>
      <c r="E65" s="14" t="s">
        <v>190</v>
      </c>
      <c r="F65" s="19">
        <v>205</v>
      </c>
      <c r="G65" s="18">
        <v>61</v>
      </c>
      <c r="H65" s="21">
        <f t="shared" si="0"/>
        <v>3.360655737704918</v>
      </c>
      <c r="I65" s="15">
        <v>205</v>
      </c>
      <c r="J65" s="14">
        <v>61</v>
      </c>
      <c r="K65" s="21">
        <f t="shared" si="15"/>
        <v>3.360655737704918</v>
      </c>
      <c r="L65" s="14"/>
      <c r="M65" s="87" t="s">
        <v>166</v>
      </c>
      <c r="N65" s="88">
        <v>15229</v>
      </c>
      <c r="O65" s="23"/>
      <c r="P65" s="23"/>
      <c r="Q65" s="59"/>
      <c r="R65" s="35">
        <f t="shared" si="8"/>
        <v>74.287804878048775</v>
      </c>
      <c r="S65" s="28">
        <f t="shared" si="9"/>
        <v>0</v>
      </c>
      <c r="T65" s="28">
        <f t="shared" si="10"/>
        <v>0</v>
      </c>
      <c r="U65" s="39">
        <f t="shared" si="11"/>
        <v>74.287804878048775</v>
      </c>
      <c r="V65" s="16">
        <f t="shared" si="13"/>
        <v>0</v>
      </c>
      <c r="W65" s="41">
        <f t="shared" si="14"/>
        <v>0</v>
      </c>
    </row>
    <row r="66" spans="1:23" s="8" customFormat="1" ht="19.5" customHeight="1" x14ac:dyDescent="0.25">
      <c r="A66" s="55" t="s">
        <v>173</v>
      </c>
      <c r="B66" s="14" t="s">
        <v>161</v>
      </c>
      <c r="C66" s="18"/>
      <c r="D66" s="17" t="s">
        <v>26</v>
      </c>
      <c r="E66" s="37" t="s">
        <v>191</v>
      </c>
      <c r="F66" s="15">
        <v>653</v>
      </c>
      <c r="G66" s="14">
        <v>296</v>
      </c>
      <c r="H66" s="21">
        <f t="shared" si="0"/>
        <v>2.2060810810810811</v>
      </c>
      <c r="I66" s="15">
        <v>653</v>
      </c>
      <c r="J66" s="14">
        <v>296</v>
      </c>
      <c r="K66" s="21">
        <f t="shared" si="15"/>
        <v>2.2060810810810811</v>
      </c>
      <c r="L66" s="14"/>
      <c r="M66" s="87" t="s">
        <v>167</v>
      </c>
      <c r="N66" s="88">
        <v>47007</v>
      </c>
      <c r="O66" s="23"/>
      <c r="P66" s="23"/>
      <c r="Q66" s="59"/>
      <c r="R66" s="35">
        <f t="shared" si="8"/>
        <v>71.986217457886681</v>
      </c>
      <c r="S66" s="28">
        <f t="shared" si="9"/>
        <v>0</v>
      </c>
      <c r="T66" s="28">
        <f t="shared" si="10"/>
        <v>0</v>
      </c>
      <c r="U66" s="39">
        <f t="shared" si="11"/>
        <v>71.986217457886681</v>
      </c>
      <c r="V66" s="16">
        <f t="shared" si="13"/>
        <v>0</v>
      </c>
      <c r="W66" s="41">
        <f t="shared" si="14"/>
        <v>0</v>
      </c>
    </row>
    <row r="67" spans="1:23" s="8" customFormat="1" ht="19.5" customHeight="1" x14ac:dyDescent="0.25">
      <c r="A67" s="55" t="s">
        <v>174</v>
      </c>
      <c r="B67" s="14" t="s">
        <v>27</v>
      </c>
      <c r="C67" s="18"/>
      <c r="D67" s="17" t="s">
        <v>26</v>
      </c>
      <c r="E67" s="37" t="s">
        <v>191</v>
      </c>
      <c r="F67" s="15">
        <v>518</v>
      </c>
      <c r="G67" s="14">
        <v>249</v>
      </c>
      <c r="H67" s="21">
        <f t="shared" si="0"/>
        <v>2.0803212851405624</v>
      </c>
      <c r="I67" s="15">
        <v>894</v>
      </c>
      <c r="J67" s="14">
        <v>249</v>
      </c>
      <c r="K67" s="21">
        <f t="shared" si="15"/>
        <v>3.5903614457831323</v>
      </c>
      <c r="L67" s="14"/>
      <c r="M67" s="87" t="s">
        <v>81</v>
      </c>
      <c r="N67" s="88">
        <v>75896</v>
      </c>
      <c r="O67" s="23"/>
      <c r="P67" s="23"/>
      <c r="Q67" s="59"/>
      <c r="R67" s="35">
        <f t="shared" si="8"/>
        <v>84.894854586129753</v>
      </c>
      <c r="S67" s="28">
        <f t="shared" si="9"/>
        <v>0</v>
      </c>
      <c r="T67" s="28">
        <f t="shared" si="10"/>
        <v>0</v>
      </c>
      <c r="U67" s="39">
        <f t="shared" si="11"/>
        <v>146.51737451737452</v>
      </c>
      <c r="V67" s="16">
        <f t="shared" si="13"/>
        <v>0</v>
      </c>
      <c r="W67" s="41">
        <f t="shared" si="14"/>
        <v>0</v>
      </c>
    </row>
    <row r="68" spans="1:23" s="8" customFormat="1" ht="19.5" customHeight="1" x14ac:dyDescent="0.25">
      <c r="A68" s="55" t="s">
        <v>175</v>
      </c>
      <c r="B68" s="14" t="s">
        <v>27</v>
      </c>
      <c r="C68" s="18"/>
      <c r="D68" s="17" t="s">
        <v>26</v>
      </c>
      <c r="E68" s="37" t="s">
        <v>192</v>
      </c>
      <c r="F68" s="15">
        <v>291</v>
      </c>
      <c r="G68" s="14">
        <v>194</v>
      </c>
      <c r="H68" s="21">
        <f t="shared" si="0"/>
        <v>1.5</v>
      </c>
      <c r="I68" s="15">
        <v>291</v>
      </c>
      <c r="J68" s="14">
        <v>194</v>
      </c>
      <c r="K68" s="21">
        <f t="shared" si="15"/>
        <v>1.5</v>
      </c>
      <c r="L68" s="14"/>
      <c r="M68" s="87" t="s">
        <v>168</v>
      </c>
      <c r="N68" s="88">
        <v>27740</v>
      </c>
      <c r="O68" s="23"/>
      <c r="P68" s="23"/>
      <c r="Q68" s="59"/>
      <c r="R68" s="35">
        <f t="shared" si="8"/>
        <v>95.326460481099659</v>
      </c>
      <c r="S68" s="28">
        <f t="shared" si="9"/>
        <v>0</v>
      </c>
      <c r="T68" s="28">
        <f t="shared" si="10"/>
        <v>0</v>
      </c>
      <c r="U68" s="39">
        <f t="shared" si="11"/>
        <v>95.326460481099659</v>
      </c>
      <c r="V68" s="16">
        <f t="shared" si="13"/>
        <v>0</v>
      </c>
      <c r="W68" s="41">
        <f t="shared" si="14"/>
        <v>0</v>
      </c>
    </row>
    <row r="69" spans="1:23" s="8" customFormat="1" ht="19.5" customHeight="1" x14ac:dyDescent="0.25">
      <c r="A69" s="55" t="s">
        <v>176</v>
      </c>
      <c r="B69" s="14" t="s">
        <v>161</v>
      </c>
      <c r="C69" s="18"/>
      <c r="D69" s="17" t="s">
        <v>26</v>
      </c>
      <c r="E69" s="37" t="s">
        <v>193</v>
      </c>
      <c r="F69" s="15">
        <v>155</v>
      </c>
      <c r="G69" s="14">
        <v>68</v>
      </c>
      <c r="H69" s="21">
        <f t="shared" si="0"/>
        <v>2.2794117647058822</v>
      </c>
      <c r="I69" s="15">
        <v>155</v>
      </c>
      <c r="J69" s="14">
        <v>68</v>
      </c>
      <c r="K69" s="21">
        <f t="shared" si="15"/>
        <v>2.2794117647058822</v>
      </c>
      <c r="L69" s="14"/>
      <c r="M69" s="87" t="s">
        <v>80</v>
      </c>
      <c r="N69" s="88">
        <v>21282</v>
      </c>
      <c r="O69" s="23"/>
      <c r="P69" s="23"/>
      <c r="Q69" s="59"/>
      <c r="R69" s="35">
        <f t="shared" ref="R69:R132" si="16">IF($I69=0,"",N69/$I69)</f>
        <v>137.30322580645162</v>
      </c>
      <c r="S69" s="28">
        <f t="shared" ref="S69:S132" si="17">IF($I69=0,"",O69/$I69)</f>
        <v>0</v>
      </c>
      <c r="T69" s="28">
        <f t="shared" ref="T69:T132" si="18">IF($I69=0,"",P69/$I69)</f>
        <v>0</v>
      </c>
      <c r="U69" s="39">
        <f t="shared" ref="U69:U132" si="19">IF($F69=0,"",N69/$F69)</f>
        <v>137.30322580645162</v>
      </c>
      <c r="V69" s="16">
        <f t="shared" si="13"/>
        <v>0</v>
      </c>
      <c r="W69" s="41">
        <f t="shared" si="14"/>
        <v>0</v>
      </c>
    </row>
    <row r="70" spans="1:23" s="8" customFormat="1" ht="19.5" customHeight="1" x14ac:dyDescent="0.25">
      <c r="A70" s="55" t="s">
        <v>177</v>
      </c>
      <c r="B70" s="14" t="s">
        <v>161</v>
      </c>
      <c r="C70" s="18"/>
      <c r="D70" s="17" t="s">
        <v>26</v>
      </c>
      <c r="E70" s="37" t="s">
        <v>194</v>
      </c>
      <c r="F70" s="15">
        <v>384</v>
      </c>
      <c r="G70" s="14">
        <v>185</v>
      </c>
      <c r="H70" s="21">
        <f t="shared" si="0"/>
        <v>2.0756756756756758</v>
      </c>
      <c r="I70" s="15">
        <v>384</v>
      </c>
      <c r="J70" s="14">
        <v>186</v>
      </c>
      <c r="K70" s="21">
        <f t="shared" si="15"/>
        <v>2.064516129032258</v>
      </c>
      <c r="L70" s="14"/>
      <c r="M70" s="87" t="s">
        <v>202</v>
      </c>
      <c r="N70" s="88">
        <v>26250</v>
      </c>
      <c r="O70" s="23"/>
      <c r="P70" s="23"/>
      <c r="Q70" s="59"/>
      <c r="R70" s="35">
        <f t="shared" si="16"/>
        <v>68.359375</v>
      </c>
      <c r="S70" s="28">
        <f t="shared" si="17"/>
        <v>0</v>
      </c>
      <c r="T70" s="28">
        <f t="shared" si="18"/>
        <v>0</v>
      </c>
      <c r="U70" s="39">
        <f t="shared" si="19"/>
        <v>68.359375</v>
      </c>
      <c r="V70" s="16">
        <f t="shared" si="13"/>
        <v>0</v>
      </c>
      <c r="W70" s="41">
        <f t="shared" si="14"/>
        <v>0</v>
      </c>
    </row>
    <row r="71" spans="1:23" s="8" customFormat="1" ht="19.5" customHeight="1" x14ac:dyDescent="0.25">
      <c r="A71" s="55" t="s">
        <v>178</v>
      </c>
      <c r="B71" s="14" t="s">
        <v>161</v>
      </c>
      <c r="C71" s="18"/>
      <c r="D71" s="17" t="s">
        <v>26</v>
      </c>
      <c r="E71" s="37" t="s">
        <v>195</v>
      </c>
      <c r="F71" s="15">
        <v>206</v>
      </c>
      <c r="G71" s="14">
        <v>92</v>
      </c>
      <c r="H71" s="21">
        <f t="shared" si="0"/>
        <v>2.2391304347826089</v>
      </c>
      <c r="I71" s="15">
        <v>206</v>
      </c>
      <c r="J71" s="14">
        <v>92</v>
      </c>
      <c r="K71" s="21">
        <f t="shared" si="15"/>
        <v>2.2391304347826089</v>
      </c>
      <c r="L71" s="14"/>
      <c r="M71" s="87" t="s">
        <v>166</v>
      </c>
      <c r="N71" s="88">
        <v>15459</v>
      </c>
      <c r="O71" s="23"/>
      <c r="P71" s="23"/>
      <c r="Q71" s="59"/>
      <c r="R71" s="35">
        <f t="shared" si="16"/>
        <v>75.043689320388353</v>
      </c>
      <c r="S71" s="28">
        <f t="shared" si="17"/>
        <v>0</v>
      </c>
      <c r="T71" s="28">
        <f t="shared" si="18"/>
        <v>0</v>
      </c>
      <c r="U71" s="39">
        <f t="shared" si="19"/>
        <v>75.043689320388353</v>
      </c>
      <c r="V71" s="16">
        <f t="shared" si="13"/>
        <v>0</v>
      </c>
      <c r="W71" s="41">
        <f t="shared" si="14"/>
        <v>0</v>
      </c>
    </row>
    <row r="72" spans="1:23" s="8" customFormat="1" ht="19.5" customHeight="1" x14ac:dyDescent="0.25">
      <c r="A72" s="55" t="s">
        <v>179</v>
      </c>
      <c r="B72" s="14" t="s">
        <v>161</v>
      </c>
      <c r="C72" s="18"/>
      <c r="D72" s="17" t="s">
        <v>26</v>
      </c>
      <c r="E72" s="37" t="s">
        <v>196</v>
      </c>
      <c r="F72" s="15">
        <v>356</v>
      </c>
      <c r="G72" s="14">
        <v>218</v>
      </c>
      <c r="H72" s="21">
        <f t="shared" si="0"/>
        <v>1.6330275229357798</v>
      </c>
      <c r="I72" s="15">
        <v>356</v>
      </c>
      <c r="J72" s="14">
        <v>218</v>
      </c>
      <c r="K72" s="21">
        <f t="shared" si="15"/>
        <v>1.6330275229357798</v>
      </c>
      <c r="L72" s="14"/>
      <c r="M72" s="87" t="s">
        <v>203</v>
      </c>
      <c r="N72" s="88">
        <v>23399</v>
      </c>
      <c r="O72" s="23"/>
      <c r="P72" s="23"/>
      <c r="Q72" s="59"/>
      <c r="R72" s="35">
        <f t="shared" si="16"/>
        <v>65.727528089887642</v>
      </c>
      <c r="S72" s="28">
        <f t="shared" si="17"/>
        <v>0</v>
      </c>
      <c r="T72" s="28">
        <f t="shared" si="18"/>
        <v>0</v>
      </c>
      <c r="U72" s="39">
        <f t="shared" si="19"/>
        <v>65.727528089887642</v>
      </c>
      <c r="V72" s="16">
        <f t="shared" si="13"/>
        <v>0</v>
      </c>
      <c r="W72" s="41">
        <f t="shared" si="14"/>
        <v>0</v>
      </c>
    </row>
    <row r="73" spans="1:23" s="8" customFormat="1" ht="19.5" customHeight="1" x14ac:dyDescent="0.25">
      <c r="A73" s="55" t="s">
        <v>180</v>
      </c>
      <c r="B73" s="14" t="s">
        <v>161</v>
      </c>
      <c r="C73" s="18"/>
      <c r="D73" s="17" t="s">
        <v>26</v>
      </c>
      <c r="E73" s="37" t="s">
        <v>197</v>
      </c>
      <c r="F73" s="15">
        <v>75</v>
      </c>
      <c r="G73" s="14">
        <v>27</v>
      </c>
      <c r="H73" s="21">
        <f t="shared" si="0"/>
        <v>2.7777777777777777</v>
      </c>
      <c r="I73" s="15">
        <v>75</v>
      </c>
      <c r="J73" s="14">
        <v>27</v>
      </c>
      <c r="K73" s="21">
        <f t="shared" si="15"/>
        <v>2.7777777777777777</v>
      </c>
      <c r="L73" s="14"/>
      <c r="M73" s="87" t="s">
        <v>204</v>
      </c>
      <c r="N73" s="88">
        <v>5339</v>
      </c>
      <c r="O73" s="23"/>
      <c r="P73" s="23"/>
      <c r="Q73" s="59"/>
      <c r="R73" s="35">
        <f t="shared" si="16"/>
        <v>71.186666666666667</v>
      </c>
      <c r="S73" s="28">
        <f t="shared" si="17"/>
        <v>0</v>
      </c>
      <c r="T73" s="28">
        <f t="shared" si="18"/>
        <v>0</v>
      </c>
      <c r="U73" s="39">
        <f t="shared" si="19"/>
        <v>71.186666666666667</v>
      </c>
      <c r="V73" s="16">
        <f t="shared" si="13"/>
        <v>0</v>
      </c>
      <c r="W73" s="41">
        <f t="shared" si="14"/>
        <v>0</v>
      </c>
    </row>
    <row r="74" spans="1:23" s="8" customFormat="1" ht="19.5" customHeight="1" x14ac:dyDescent="0.25">
      <c r="A74" s="55" t="s">
        <v>181</v>
      </c>
      <c r="B74" s="14" t="s">
        <v>161</v>
      </c>
      <c r="C74" s="18"/>
      <c r="D74" s="17" t="s">
        <v>26</v>
      </c>
      <c r="E74" s="37" t="s">
        <v>198</v>
      </c>
      <c r="F74" s="15">
        <v>296</v>
      </c>
      <c r="G74" s="14">
        <v>180</v>
      </c>
      <c r="H74" s="21">
        <f t="shared" si="0"/>
        <v>1.6444444444444444</v>
      </c>
      <c r="I74" s="15">
        <v>593</v>
      </c>
      <c r="J74" s="14">
        <v>295</v>
      </c>
      <c r="K74" s="21">
        <f t="shared" si="15"/>
        <v>2.0101694915254238</v>
      </c>
      <c r="L74" s="14"/>
      <c r="M74" s="86" t="s">
        <v>169</v>
      </c>
      <c r="N74" s="88"/>
      <c r="O74" s="23"/>
      <c r="P74" s="23"/>
      <c r="Q74" s="59"/>
      <c r="R74" s="35">
        <f t="shared" si="16"/>
        <v>0</v>
      </c>
      <c r="S74" s="28">
        <f t="shared" si="17"/>
        <v>0</v>
      </c>
      <c r="T74" s="28">
        <f t="shared" si="18"/>
        <v>0</v>
      </c>
      <c r="U74" s="39">
        <f t="shared" si="19"/>
        <v>0</v>
      </c>
      <c r="V74" s="16">
        <f t="shared" si="13"/>
        <v>0</v>
      </c>
      <c r="W74" s="41">
        <f t="shared" si="14"/>
        <v>0</v>
      </c>
    </row>
    <row r="75" spans="1:23" s="8" customFormat="1" ht="19.5" customHeight="1" x14ac:dyDescent="0.25">
      <c r="A75" s="55" t="s">
        <v>182</v>
      </c>
      <c r="B75" s="14" t="s">
        <v>161</v>
      </c>
      <c r="C75" s="18"/>
      <c r="D75" s="17" t="s">
        <v>26</v>
      </c>
      <c r="E75" s="37" t="s">
        <v>199</v>
      </c>
      <c r="F75" s="15">
        <v>447</v>
      </c>
      <c r="G75" s="14">
        <v>281</v>
      </c>
      <c r="H75" s="21">
        <f t="shared" si="0"/>
        <v>1.5907473309608542</v>
      </c>
      <c r="I75" s="15">
        <v>447</v>
      </c>
      <c r="J75" s="14">
        <v>281</v>
      </c>
      <c r="K75" s="21">
        <f t="shared" si="15"/>
        <v>1.5907473309608542</v>
      </c>
      <c r="L75" s="14"/>
      <c r="M75" s="87" t="s">
        <v>167</v>
      </c>
      <c r="N75" s="88">
        <v>25577</v>
      </c>
      <c r="O75" s="23"/>
      <c r="P75" s="23"/>
      <c r="Q75" s="59"/>
      <c r="R75" s="35">
        <f t="shared" si="16"/>
        <v>57.219239373601788</v>
      </c>
      <c r="S75" s="28">
        <f t="shared" si="17"/>
        <v>0</v>
      </c>
      <c r="T75" s="28">
        <f t="shared" si="18"/>
        <v>0</v>
      </c>
      <c r="U75" s="39">
        <f t="shared" si="19"/>
        <v>57.219239373601788</v>
      </c>
      <c r="V75" s="16">
        <f t="shared" si="13"/>
        <v>0</v>
      </c>
      <c r="W75" s="41">
        <f t="shared" si="14"/>
        <v>0</v>
      </c>
    </row>
    <row r="76" spans="1:23" s="8" customFormat="1" ht="19.5" customHeight="1" x14ac:dyDescent="0.25">
      <c r="A76" s="55" t="s">
        <v>183</v>
      </c>
      <c r="B76" s="14" t="s">
        <v>27</v>
      </c>
      <c r="C76" s="18"/>
      <c r="D76" s="17" t="s">
        <v>26</v>
      </c>
      <c r="E76" s="37" t="s">
        <v>200</v>
      </c>
      <c r="F76" s="15">
        <v>583</v>
      </c>
      <c r="G76" s="14">
        <v>454</v>
      </c>
      <c r="H76" s="21">
        <f t="shared" si="0"/>
        <v>1.2841409691629957</v>
      </c>
      <c r="I76" s="15">
        <v>583</v>
      </c>
      <c r="J76" s="14">
        <v>454</v>
      </c>
      <c r="K76" s="21">
        <f t="shared" si="15"/>
        <v>1.2841409691629957</v>
      </c>
      <c r="L76" s="14"/>
      <c r="M76" s="87" t="s">
        <v>205</v>
      </c>
      <c r="N76" s="88">
        <v>48949</v>
      </c>
      <c r="O76" s="23"/>
      <c r="P76" s="23"/>
      <c r="Q76" s="59"/>
      <c r="R76" s="35">
        <f t="shared" si="16"/>
        <v>83.960548885077188</v>
      </c>
      <c r="S76" s="28">
        <f t="shared" si="17"/>
        <v>0</v>
      </c>
      <c r="T76" s="28">
        <f t="shared" si="18"/>
        <v>0</v>
      </c>
      <c r="U76" s="39">
        <f t="shared" si="19"/>
        <v>83.960548885077188</v>
      </c>
      <c r="V76" s="16">
        <f t="shared" si="13"/>
        <v>0</v>
      </c>
      <c r="W76" s="41">
        <f t="shared" si="14"/>
        <v>0</v>
      </c>
    </row>
    <row r="77" spans="1:23" s="8" customFormat="1" ht="19.5" customHeight="1" x14ac:dyDescent="0.25">
      <c r="A77" s="55" t="s">
        <v>184</v>
      </c>
      <c r="B77" s="14" t="s">
        <v>161</v>
      </c>
      <c r="C77" s="18"/>
      <c r="D77" s="17" t="s">
        <v>26</v>
      </c>
      <c r="E77" s="37" t="s">
        <v>201</v>
      </c>
      <c r="F77" s="15">
        <v>210</v>
      </c>
      <c r="G77" s="14">
        <v>81</v>
      </c>
      <c r="H77" s="21">
        <f t="shared" si="0"/>
        <v>2.5925925925925926</v>
      </c>
      <c r="I77" s="15">
        <v>210</v>
      </c>
      <c r="J77" s="14">
        <v>81</v>
      </c>
      <c r="K77" s="21">
        <f t="shared" si="15"/>
        <v>2.5925925925925926</v>
      </c>
      <c r="L77" s="14"/>
      <c r="M77" s="87" t="s">
        <v>81</v>
      </c>
      <c r="N77" s="88">
        <v>24269</v>
      </c>
      <c r="O77" s="23"/>
      <c r="P77" s="23"/>
      <c r="Q77" s="59"/>
      <c r="R77" s="35">
        <f t="shared" si="16"/>
        <v>115.56666666666666</v>
      </c>
      <c r="S77" s="28">
        <f t="shared" si="17"/>
        <v>0</v>
      </c>
      <c r="T77" s="28">
        <f t="shared" si="18"/>
        <v>0</v>
      </c>
      <c r="U77" s="39">
        <f t="shared" si="19"/>
        <v>115.56666666666666</v>
      </c>
      <c r="V77" s="16">
        <f t="shared" si="13"/>
        <v>0</v>
      </c>
      <c r="W77" s="41">
        <f t="shared" si="14"/>
        <v>0</v>
      </c>
    </row>
    <row r="78" spans="1:23" s="8" customFormat="1" ht="19.5" customHeight="1" x14ac:dyDescent="0.25">
      <c r="A78" s="55" t="s">
        <v>185</v>
      </c>
      <c r="B78" s="14" t="s">
        <v>27</v>
      </c>
      <c r="C78" s="18"/>
      <c r="D78" s="17" t="s">
        <v>26</v>
      </c>
      <c r="E78" s="37" t="s">
        <v>64</v>
      </c>
      <c r="F78" s="15">
        <v>154</v>
      </c>
      <c r="G78" s="14">
        <v>121</v>
      </c>
      <c r="H78" s="21">
        <f t="shared" si="0"/>
        <v>1.2727272727272727</v>
      </c>
      <c r="I78" s="15">
        <v>154</v>
      </c>
      <c r="J78" s="14">
        <v>121</v>
      </c>
      <c r="K78" s="21">
        <f t="shared" si="15"/>
        <v>1.2727272727272727</v>
      </c>
      <c r="L78" s="14"/>
      <c r="M78" s="87" t="s">
        <v>114</v>
      </c>
      <c r="N78" s="88">
        <v>12558</v>
      </c>
      <c r="O78" s="23"/>
      <c r="P78" s="23"/>
      <c r="Q78" s="59"/>
      <c r="R78" s="35">
        <f t="shared" si="16"/>
        <v>81.545454545454547</v>
      </c>
      <c r="S78" s="28">
        <f t="shared" si="17"/>
        <v>0</v>
      </c>
      <c r="T78" s="28">
        <f t="shared" si="18"/>
        <v>0</v>
      </c>
      <c r="U78" s="39">
        <f t="shared" si="19"/>
        <v>81.545454545454547</v>
      </c>
      <c r="V78" s="16">
        <f t="shared" si="13"/>
        <v>0</v>
      </c>
      <c r="W78" s="41">
        <f t="shared" si="14"/>
        <v>0</v>
      </c>
    </row>
    <row r="79" spans="1:23" s="8" customFormat="1" ht="19.5" customHeight="1" x14ac:dyDescent="0.25">
      <c r="A79" s="55" t="s">
        <v>186</v>
      </c>
      <c r="B79" s="14" t="s">
        <v>27</v>
      </c>
      <c r="C79" s="18"/>
      <c r="D79" s="17" t="s">
        <v>26</v>
      </c>
      <c r="E79" s="37" t="s">
        <v>64</v>
      </c>
      <c r="F79" s="15">
        <v>288</v>
      </c>
      <c r="G79" s="14">
        <v>239</v>
      </c>
      <c r="H79" s="21">
        <f t="shared" si="0"/>
        <v>1.2050209205020921</v>
      </c>
      <c r="I79" s="15">
        <v>288</v>
      </c>
      <c r="J79" s="14">
        <v>239</v>
      </c>
      <c r="K79" s="21">
        <f t="shared" si="15"/>
        <v>1.2050209205020921</v>
      </c>
      <c r="L79" s="14"/>
      <c r="M79" s="87" t="s">
        <v>114</v>
      </c>
      <c r="N79" s="88">
        <v>23988</v>
      </c>
      <c r="O79" s="23"/>
      <c r="P79" s="23"/>
      <c r="Q79" s="59"/>
      <c r="R79" s="35">
        <f t="shared" si="16"/>
        <v>83.291666666666671</v>
      </c>
      <c r="S79" s="28">
        <f t="shared" si="17"/>
        <v>0</v>
      </c>
      <c r="T79" s="28">
        <f t="shared" si="18"/>
        <v>0</v>
      </c>
      <c r="U79" s="39">
        <f t="shared" si="19"/>
        <v>83.291666666666671</v>
      </c>
      <c r="V79" s="16">
        <f t="shared" si="13"/>
        <v>0</v>
      </c>
      <c r="W79" s="41">
        <f t="shared" si="14"/>
        <v>0</v>
      </c>
    </row>
    <row r="80" spans="1:23" s="8" customFormat="1" ht="19.5" customHeight="1" x14ac:dyDescent="0.25">
      <c r="A80" s="55" t="s">
        <v>187</v>
      </c>
      <c r="B80" s="14" t="s">
        <v>161</v>
      </c>
      <c r="C80" s="18"/>
      <c r="D80" s="17" t="s">
        <v>26</v>
      </c>
      <c r="E80" s="37" t="s">
        <v>220</v>
      </c>
      <c r="F80" s="15">
        <v>672</v>
      </c>
      <c r="G80" s="14">
        <v>499</v>
      </c>
      <c r="H80" s="21">
        <f t="shared" si="0"/>
        <v>1.3466933867735471</v>
      </c>
      <c r="I80" s="15">
        <v>939</v>
      </c>
      <c r="J80" s="14">
        <v>675</v>
      </c>
      <c r="K80" s="21">
        <f t="shared" si="15"/>
        <v>1.3911111111111112</v>
      </c>
      <c r="L80" s="14"/>
      <c r="M80" s="87" t="s">
        <v>203</v>
      </c>
      <c r="N80" s="88">
        <v>40399</v>
      </c>
      <c r="O80" s="23"/>
      <c r="P80" s="23"/>
      <c r="Q80" s="59"/>
      <c r="R80" s="35">
        <f t="shared" si="16"/>
        <v>43.023429179978699</v>
      </c>
      <c r="S80" s="28">
        <f t="shared" si="17"/>
        <v>0</v>
      </c>
      <c r="T80" s="28">
        <f t="shared" si="18"/>
        <v>0</v>
      </c>
      <c r="U80" s="39">
        <f t="shared" si="19"/>
        <v>60.117559523809526</v>
      </c>
      <c r="V80" s="16">
        <f t="shared" si="13"/>
        <v>0</v>
      </c>
      <c r="W80" s="41">
        <f t="shared" si="14"/>
        <v>0</v>
      </c>
    </row>
    <row r="81" spans="1:23" s="8" customFormat="1" ht="19.5" customHeight="1" x14ac:dyDescent="0.25">
      <c r="A81" s="55" t="s">
        <v>206</v>
      </c>
      <c r="B81" s="14" t="s">
        <v>161</v>
      </c>
      <c r="C81" s="18"/>
      <c r="D81" s="17" t="s">
        <v>26</v>
      </c>
      <c r="E81" s="37" t="s">
        <v>221</v>
      </c>
      <c r="F81" s="15">
        <v>849</v>
      </c>
      <c r="G81" s="14">
        <v>472</v>
      </c>
      <c r="H81" s="21">
        <f t="shared" si="0"/>
        <v>1.798728813559322</v>
      </c>
      <c r="I81" s="15">
        <v>849</v>
      </c>
      <c r="J81" s="14">
        <v>472</v>
      </c>
      <c r="K81" s="21">
        <f t="shared" si="15"/>
        <v>1.798728813559322</v>
      </c>
      <c r="L81" s="14"/>
      <c r="M81" s="87" t="s">
        <v>202</v>
      </c>
      <c r="N81" s="88">
        <v>61560</v>
      </c>
      <c r="O81" s="23"/>
      <c r="P81" s="23"/>
      <c r="Q81" s="59"/>
      <c r="R81" s="35">
        <f t="shared" si="16"/>
        <v>72.508833922261488</v>
      </c>
      <c r="S81" s="28">
        <f t="shared" si="17"/>
        <v>0</v>
      </c>
      <c r="T81" s="28">
        <f t="shared" si="18"/>
        <v>0</v>
      </c>
      <c r="U81" s="39">
        <f t="shared" si="19"/>
        <v>72.508833922261488</v>
      </c>
      <c r="V81" s="16">
        <f t="shared" si="13"/>
        <v>0</v>
      </c>
      <c r="W81" s="41">
        <f t="shared" si="14"/>
        <v>0</v>
      </c>
    </row>
    <row r="82" spans="1:23" s="8" customFormat="1" ht="19.5" customHeight="1" x14ac:dyDescent="0.25">
      <c r="A82" s="55" t="s">
        <v>207</v>
      </c>
      <c r="B82" s="14" t="s">
        <v>161</v>
      </c>
      <c r="C82" s="18"/>
      <c r="D82" s="17" t="s">
        <v>26</v>
      </c>
      <c r="E82" s="37" t="s">
        <v>222</v>
      </c>
      <c r="F82" s="15">
        <v>332</v>
      </c>
      <c r="G82" s="14">
        <v>158</v>
      </c>
      <c r="H82" s="21">
        <f t="shared" si="0"/>
        <v>2.1012658227848102</v>
      </c>
      <c r="I82" s="15">
        <v>332</v>
      </c>
      <c r="J82" s="14">
        <v>158</v>
      </c>
      <c r="K82" s="21">
        <f t="shared" si="15"/>
        <v>2.1012658227848102</v>
      </c>
      <c r="L82" s="14"/>
      <c r="M82" s="87" t="s">
        <v>233</v>
      </c>
      <c r="N82" s="88">
        <v>19555</v>
      </c>
      <c r="O82" s="23"/>
      <c r="P82" s="23"/>
      <c r="Q82" s="59"/>
      <c r="R82" s="35">
        <f t="shared" si="16"/>
        <v>58.900602409638552</v>
      </c>
      <c r="S82" s="28">
        <f t="shared" si="17"/>
        <v>0</v>
      </c>
      <c r="T82" s="28">
        <f t="shared" si="18"/>
        <v>0</v>
      </c>
      <c r="U82" s="39">
        <f t="shared" si="19"/>
        <v>58.900602409638552</v>
      </c>
      <c r="V82" s="16">
        <f t="shared" si="13"/>
        <v>0</v>
      </c>
      <c r="W82" s="41">
        <f t="shared" si="14"/>
        <v>0</v>
      </c>
    </row>
    <row r="83" spans="1:23" s="8" customFormat="1" ht="19.5" customHeight="1" x14ac:dyDescent="0.25">
      <c r="A83" s="55" t="s">
        <v>208</v>
      </c>
      <c r="B83" s="14" t="s">
        <v>27</v>
      </c>
      <c r="C83" s="18"/>
      <c r="D83" s="17" t="s">
        <v>26</v>
      </c>
      <c r="E83" s="37" t="s">
        <v>223</v>
      </c>
      <c r="F83" s="15">
        <v>164</v>
      </c>
      <c r="G83" s="14">
        <v>77</v>
      </c>
      <c r="H83" s="21">
        <f t="shared" si="0"/>
        <v>2.1298701298701297</v>
      </c>
      <c r="I83" s="15">
        <v>164</v>
      </c>
      <c r="J83" s="14">
        <v>77</v>
      </c>
      <c r="K83" s="21">
        <f t="shared" si="15"/>
        <v>2.1298701298701297</v>
      </c>
      <c r="L83" s="14"/>
      <c r="M83" s="87" t="s">
        <v>234</v>
      </c>
      <c r="N83" s="88">
        <v>25685</v>
      </c>
      <c r="O83" s="23"/>
      <c r="P83" s="23"/>
      <c r="Q83" s="59"/>
      <c r="R83" s="35">
        <f t="shared" si="16"/>
        <v>156.61585365853659</v>
      </c>
      <c r="S83" s="28">
        <f t="shared" si="17"/>
        <v>0</v>
      </c>
      <c r="T83" s="28">
        <f t="shared" si="18"/>
        <v>0</v>
      </c>
      <c r="U83" s="39">
        <f t="shared" si="19"/>
        <v>156.61585365853659</v>
      </c>
      <c r="V83" s="16">
        <f t="shared" si="13"/>
        <v>0</v>
      </c>
      <c r="W83" s="41">
        <f t="shared" si="14"/>
        <v>0</v>
      </c>
    </row>
    <row r="84" spans="1:23" s="8" customFormat="1" ht="19.5" customHeight="1" x14ac:dyDescent="0.25">
      <c r="A84" s="55" t="s">
        <v>209</v>
      </c>
      <c r="B84" s="14" t="s">
        <v>161</v>
      </c>
      <c r="C84" s="18"/>
      <c r="D84" s="17" t="s">
        <v>26</v>
      </c>
      <c r="E84" s="37" t="s">
        <v>224</v>
      </c>
      <c r="F84" s="15">
        <v>65</v>
      </c>
      <c r="G84" s="14">
        <v>41</v>
      </c>
      <c r="H84" s="21">
        <f t="shared" si="0"/>
        <v>1.5853658536585367</v>
      </c>
      <c r="I84" s="15">
        <v>65</v>
      </c>
      <c r="J84" s="14">
        <v>41</v>
      </c>
      <c r="K84" s="21">
        <f t="shared" si="15"/>
        <v>1.5853658536585367</v>
      </c>
      <c r="L84" s="14"/>
      <c r="M84" s="87" t="s">
        <v>166</v>
      </c>
      <c r="N84" s="88">
        <v>4889</v>
      </c>
      <c r="O84" s="23"/>
      <c r="P84" s="23"/>
      <c r="Q84" s="59"/>
      <c r="R84" s="35">
        <f t="shared" si="16"/>
        <v>75.215384615384622</v>
      </c>
      <c r="S84" s="28">
        <f t="shared" si="17"/>
        <v>0</v>
      </c>
      <c r="T84" s="28">
        <f t="shared" si="18"/>
        <v>0</v>
      </c>
      <c r="U84" s="39">
        <f t="shared" si="19"/>
        <v>75.215384615384622</v>
      </c>
      <c r="V84" s="16">
        <f t="shared" si="13"/>
        <v>0</v>
      </c>
      <c r="W84" s="41">
        <f t="shared" si="14"/>
        <v>0</v>
      </c>
    </row>
    <row r="85" spans="1:23" s="8" customFormat="1" ht="19.5" customHeight="1" x14ac:dyDescent="0.25">
      <c r="A85" s="55" t="s">
        <v>210</v>
      </c>
      <c r="B85" s="14" t="s">
        <v>161</v>
      </c>
      <c r="C85" s="18"/>
      <c r="D85" s="17" t="s">
        <v>26</v>
      </c>
      <c r="E85" s="37" t="s">
        <v>225</v>
      </c>
      <c r="F85" s="15">
        <v>261</v>
      </c>
      <c r="G85" s="14">
        <v>175</v>
      </c>
      <c r="H85" s="21">
        <f t="shared" si="0"/>
        <v>1.4914285714285713</v>
      </c>
      <c r="I85" s="15">
        <v>261</v>
      </c>
      <c r="J85" s="14">
        <v>175</v>
      </c>
      <c r="K85" s="21">
        <f t="shared" si="15"/>
        <v>1.4914285714285713</v>
      </c>
      <c r="L85" s="14"/>
      <c r="M85" s="87" t="s">
        <v>203</v>
      </c>
      <c r="N85" s="88">
        <v>12499</v>
      </c>
      <c r="O85" s="23"/>
      <c r="P85" s="23"/>
      <c r="Q85" s="59"/>
      <c r="R85" s="35">
        <f t="shared" si="16"/>
        <v>47.888888888888886</v>
      </c>
      <c r="S85" s="28">
        <f t="shared" si="17"/>
        <v>0</v>
      </c>
      <c r="T85" s="28">
        <f t="shared" si="18"/>
        <v>0</v>
      </c>
      <c r="U85" s="39">
        <f t="shared" si="19"/>
        <v>47.888888888888886</v>
      </c>
      <c r="V85" s="16">
        <f t="shared" si="13"/>
        <v>0</v>
      </c>
      <c r="W85" s="41">
        <f t="shared" si="14"/>
        <v>0</v>
      </c>
    </row>
    <row r="86" spans="1:23" s="8" customFormat="1" ht="19.5" customHeight="1" x14ac:dyDescent="0.25">
      <c r="A86" s="55" t="s">
        <v>211</v>
      </c>
      <c r="B86" s="14" t="s">
        <v>161</v>
      </c>
      <c r="C86" s="18"/>
      <c r="D86" s="17" t="s">
        <v>26</v>
      </c>
      <c r="E86" s="37" t="s">
        <v>225</v>
      </c>
      <c r="F86" s="15">
        <v>390</v>
      </c>
      <c r="G86" s="14">
        <v>249</v>
      </c>
      <c r="H86" s="21">
        <f t="shared" si="0"/>
        <v>1.5662650602409638</v>
      </c>
      <c r="I86" s="15">
        <v>455</v>
      </c>
      <c r="J86" s="14">
        <v>289</v>
      </c>
      <c r="K86" s="21">
        <f t="shared" si="15"/>
        <v>1.57439446366782</v>
      </c>
      <c r="L86" s="14"/>
      <c r="M86" s="87" t="s">
        <v>81</v>
      </c>
      <c r="N86" s="88">
        <v>37659</v>
      </c>
      <c r="O86" s="23"/>
      <c r="P86" s="23"/>
      <c r="Q86" s="59"/>
      <c r="R86" s="35">
        <f t="shared" si="16"/>
        <v>82.767032967032961</v>
      </c>
      <c r="S86" s="28">
        <f t="shared" si="17"/>
        <v>0</v>
      </c>
      <c r="T86" s="28">
        <f t="shared" si="18"/>
        <v>0</v>
      </c>
      <c r="U86" s="39">
        <f t="shared" si="19"/>
        <v>96.561538461538461</v>
      </c>
      <c r="V86" s="16">
        <f t="shared" si="13"/>
        <v>0</v>
      </c>
      <c r="W86" s="41">
        <f t="shared" si="14"/>
        <v>0</v>
      </c>
    </row>
    <row r="87" spans="1:23" s="8" customFormat="1" ht="19.5" customHeight="1" x14ac:dyDescent="0.25">
      <c r="A87" s="55" t="s">
        <v>212</v>
      </c>
      <c r="B87" s="14" t="s">
        <v>27</v>
      </c>
      <c r="C87" s="18"/>
      <c r="D87" s="17" t="s">
        <v>26</v>
      </c>
      <c r="E87" s="37" t="s">
        <v>226</v>
      </c>
      <c r="F87" s="15">
        <v>399</v>
      </c>
      <c r="G87" s="14">
        <v>233</v>
      </c>
      <c r="H87" s="21">
        <f t="shared" si="0"/>
        <v>1.7124463519313304</v>
      </c>
      <c r="I87" s="15">
        <v>402</v>
      </c>
      <c r="J87" s="14">
        <v>234</v>
      </c>
      <c r="K87" s="21">
        <f t="shared" si="15"/>
        <v>1.7179487179487178</v>
      </c>
      <c r="L87" s="14"/>
      <c r="M87" s="87" t="s">
        <v>114</v>
      </c>
      <c r="N87" s="88">
        <v>45864</v>
      </c>
      <c r="O87" s="23"/>
      <c r="P87" s="23"/>
      <c r="Q87" s="59"/>
      <c r="R87" s="35">
        <f t="shared" si="16"/>
        <v>114.08955223880596</v>
      </c>
      <c r="S87" s="28">
        <f t="shared" si="17"/>
        <v>0</v>
      </c>
      <c r="T87" s="28">
        <f t="shared" si="18"/>
        <v>0</v>
      </c>
      <c r="U87" s="39">
        <f t="shared" si="19"/>
        <v>114.94736842105263</v>
      </c>
      <c r="V87" s="16">
        <f t="shared" si="13"/>
        <v>0</v>
      </c>
      <c r="W87" s="41">
        <f t="shared" si="14"/>
        <v>0</v>
      </c>
    </row>
    <row r="88" spans="1:23" s="8" customFormat="1" ht="19.5" customHeight="1" x14ac:dyDescent="0.25">
      <c r="A88" s="55" t="s">
        <v>213</v>
      </c>
      <c r="B88" s="14" t="s">
        <v>161</v>
      </c>
      <c r="C88" s="18"/>
      <c r="D88" s="17" t="s">
        <v>26</v>
      </c>
      <c r="E88" s="37" t="s">
        <v>227</v>
      </c>
      <c r="F88" s="15">
        <v>581</v>
      </c>
      <c r="G88" s="14">
        <v>383</v>
      </c>
      <c r="H88" s="21">
        <f t="shared" si="0"/>
        <v>1.5169712793733681</v>
      </c>
      <c r="I88" s="15">
        <v>784</v>
      </c>
      <c r="J88" s="14">
        <v>468</v>
      </c>
      <c r="K88" s="21">
        <f t="shared" si="15"/>
        <v>1.6752136752136753</v>
      </c>
      <c r="L88" s="14"/>
      <c r="M88" s="87" t="s">
        <v>167</v>
      </c>
      <c r="N88" s="88">
        <v>48877</v>
      </c>
      <c r="O88" s="23"/>
      <c r="P88" s="23"/>
      <c r="Q88" s="59"/>
      <c r="R88" s="35">
        <f t="shared" si="16"/>
        <v>62.343112244897959</v>
      </c>
      <c r="S88" s="28">
        <f t="shared" si="17"/>
        <v>0</v>
      </c>
      <c r="T88" s="28">
        <f t="shared" si="18"/>
        <v>0</v>
      </c>
      <c r="U88" s="39">
        <f t="shared" si="19"/>
        <v>84.125645438898445</v>
      </c>
      <c r="V88" s="16">
        <f t="shared" si="13"/>
        <v>0</v>
      </c>
      <c r="W88" s="41">
        <f t="shared" si="14"/>
        <v>0</v>
      </c>
    </row>
    <row r="89" spans="1:23" s="8" customFormat="1" ht="19.5" customHeight="1" x14ac:dyDescent="0.25">
      <c r="A89" s="55" t="s">
        <v>214</v>
      </c>
      <c r="B89" s="14" t="s">
        <v>161</v>
      </c>
      <c r="C89" s="18"/>
      <c r="D89" s="17" t="s">
        <v>26</v>
      </c>
      <c r="E89" s="37" t="s">
        <v>65</v>
      </c>
      <c r="F89" s="15">
        <v>230</v>
      </c>
      <c r="G89" s="14">
        <v>63</v>
      </c>
      <c r="H89" s="21">
        <f t="shared" si="0"/>
        <v>3.6507936507936507</v>
      </c>
      <c r="I89" s="15">
        <v>230</v>
      </c>
      <c r="J89" s="14">
        <v>63</v>
      </c>
      <c r="K89" s="21">
        <f t="shared" si="15"/>
        <v>3.6507936507936507</v>
      </c>
      <c r="L89" s="14"/>
      <c r="M89" s="87" t="s">
        <v>204</v>
      </c>
      <c r="N89" s="88">
        <v>17690</v>
      </c>
      <c r="O89" s="23"/>
      <c r="P89" s="23"/>
      <c r="Q89" s="59"/>
      <c r="R89" s="35">
        <f t="shared" si="16"/>
        <v>76.913043478260875</v>
      </c>
      <c r="S89" s="28">
        <f t="shared" si="17"/>
        <v>0</v>
      </c>
      <c r="T89" s="28">
        <f t="shared" si="18"/>
        <v>0</v>
      </c>
      <c r="U89" s="39">
        <f t="shared" si="19"/>
        <v>76.913043478260875</v>
      </c>
      <c r="V89" s="16">
        <f t="shared" si="13"/>
        <v>0</v>
      </c>
      <c r="W89" s="41">
        <f t="shared" si="14"/>
        <v>0</v>
      </c>
    </row>
    <row r="90" spans="1:23" s="8" customFormat="1" ht="19.5" customHeight="1" x14ac:dyDescent="0.25">
      <c r="A90" s="55" t="s">
        <v>215</v>
      </c>
      <c r="B90" s="14" t="s">
        <v>27</v>
      </c>
      <c r="C90" s="18"/>
      <c r="D90" s="17" t="s">
        <v>26</v>
      </c>
      <c r="E90" s="37" t="s">
        <v>228</v>
      </c>
      <c r="F90" s="15">
        <v>146</v>
      </c>
      <c r="G90" s="14">
        <v>101</v>
      </c>
      <c r="H90" s="21">
        <f t="shared" si="0"/>
        <v>1.4455445544554455</v>
      </c>
      <c r="I90" s="15">
        <v>146</v>
      </c>
      <c r="J90" s="14">
        <v>101</v>
      </c>
      <c r="K90" s="21">
        <f t="shared" si="15"/>
        <v>1.4455445544554455</v>
      </c>
      <c r="L90" s="14"/>
      <c r="M90" s="87" t="s">
        <v>235</v>
      </c>
      <c r="N90" s="88">
        <v>12550</v>
      </c>
      <c r="O90" s="23"/>
      <c r="P90" s="23"/>
      <c r="Q90" s="59"/>
      <c r="R90" s="35">
        <f t="shared" si="16"/>
        <v>85.958904109589042</v>
      </c>
      <c r="S90" s="28">
        <f t="shared" si="17"/>
        <v>0</v>
      </c>
      <c r="T90" s="28">
        <f t="shared" si="18"/>
        <v>0</v>
      </c>
      <c r="U90" s="39">
        <f t="shared" si="19"/>
        <v>85.958904109589042</v>
      </c>
      <c r="V90" s="16">
        <f t="shared" si="13"/>
        <v>0</v>
      </c>
      <c r="W90" s="41">
        <f t="shared" si="14"/>
        <v>0</v>
      </c>
    </row>
    <row r="91" spans="1:23" s="8" customFormat="1" ht="19.5" customHeight="1" x14ac:dyDescent="0.25">
      <c r="A91" s="55" t="s">
        <v>216</v>
      </c>
      <c r="B91" s="14" t="s">
        <v>161</v>
      </c>
      <c r="C91" s="18"/>
      <c r="D91" s="17" t="s">
        <v>26</v>
      </c>
      <c r="E91" s="37" t="s">
        <v>229</v>
      </c>
      <c r="F91" s="15">
        <v>391</v>
      </c>
      <c r="G91" s="14">
        <v>238</v>
      </c>
      <c r="H91" s="21">
        <f t="shared" si="0"/>
        <v>1.6428571428571428</v>
      </c>
      <c r="I91" s="15">
        <v>727</v>
      </c>
      <c r="J91" s="14">
        <v>238</v>
      </c>
      <c r="K91" s="21">
        <f t="shared" si="15"/>
        <v>3.0546218487394956</v>
      </c>
      <c r="L91" s="14"/>
      <c r="M91" s="87" t="s">
        <v>203</v>
      </c>
      <c r="N91" s="88">
        <v>25899</v>
      </c>
      <c r="O91" s="23"/>
      <c r="P91" s="23"/>
      <c r="Q91" s="59"/>
      <c r="R91" s="35">
        <f t="shared" si="16"/>
        <v>35.624484181568086</v>
      </c>
      <c r="S91" s="28">
        <f t="shared" si="17"/>
        <v>0</v>
      </c>
      <c r="T91" s="28">
        <f t="shared" si="18"/>
        <v>0</v>
      </c>
      <c r="U91" s="39">
        <f t="shared" si="19"/>
        <v>66.237851662404097</v>
      </c>
      <c r="V91" s="16">
        <f t="shared" si="13"/>
        <v>0</v>
      </c>
      <c r="W91" s="41">
        <f t="shared" si="14"/>
        <v>0</v>
      </c>
    </row>
    <row r="92" spans="1:23" s="8" customFormat="1" ht="19.5" customHeight="1" x14ac:dyDescent="0.25">
      <c r="A92" s="55" t="s">
        <v>217</v>
      </c>
      <c r="B92" s="14" t="s">
        <v>161</v>
      </c>
      <c r="C92" s="18"/>
      <c r="D92" s="17" t="s">
        <v>26</v>
      </c>
      <c r="E92" s="37" t="s">
        <v>66</v>
      </c>
      <c r="F92" s="15">
        <v>518</v>
      </c>
      <c r="G92" s="14">
        <v>243</v>
      </c>
      <c r="H92" s="21">
        <f t="shared" si="0"/>
        <v>2.1316872427983538</v>
      </c>
      <c r="I92" s="15">
        <v>518</v>
      </c>
      <c r="J92" s="14">
        <v>243</v>
      </c>
      <c r="K92" s="21">
        <f t="shared" si="15"/>
        <v>2.1316872427983538</v>
      </c>
      <c r="L92" s="14"/>
      <c r="M92" s="87" t="s">
        <v>203</v>
      </c>
      <c r="N92" s="88">
        <v>33599</v>
      </c>
      <c r="O92" s="23"/>
      <c r="P92" s="23"/>
      <c r="Q92" s="59"/>
      <c r="R92" s="35">
        <f t="shared" si="16"/>
        <v>64.862934362934368</v>
      </c>
      <c r="S92" s="28">
        <f t="shared" si="17"/>
        <v>0</v>
      </c>
      <c r="T92" s="28">
        <f t="shared" si="18"/>
        <v>0</v>
      </c>
      <c r="U92" s="39">
        <f t="shared" si="19"/>
        <v>64.862934362934368</v>
      </c>
      <c r="V92" s="16">
        <f t="shared" si="13"/>
        <v>0</v>
      </c>
      <c r="W92" s="41">
        <f t="shared" si="14"/>
        <v>0</v>
      </c>
    </row>
    <row r="93" spans="1:23" s="8" customFormat="1" ht="19.5" customHeight="1" x14ac:dyDescent="0.25">
      <c r="A93" s="55" t="s">
        <v>218</v>
      </c>
      <c r="B93" s="14" t="s">
        <v>230</v>
      </c>
      <c r="C93" s="18"/>
      <c r="D93" s="17" t="s">
        <v>26</v>
      </c>
      <c r="E93" s="37" t="s">
        <v>231</v>
      </c>
      <c r="F93" s="15">
        <v>144</v>
      </c>
      <c r="G93" s="14">
        <v>85</v>
      </c>
      <c r="H93" s="21">
        <f t="shared" si="0"/>
        <v>1.6941176470588235</v>
      </c>
      <c r="I93" s="15">
        <v>144</v>
      </c>
      <c r="J93" s="14">
        <v>85</v>
      </c>
      <c r="K93" s="21">
        <f t="shared" si="15"/>
        <v>1.6941176470588235</v>
      </c>
      <c r="L93" s="14"/>
      <c r="M93" s="87" t="s">
        <v>235</v>
      </c>
      <c r="N93" s="88">
        <v>10950</v>
      </c>
      <c r="O93" s="23"/>
      <c r="P93" s="23"/>
      <c r="Q93" s="59"/>
      <c r="R93" s="35">
        <f t="shared" si="16"/>
        <v>76.041666666666671</v>
      </c>
      <c r="S93" s="28">
        <f t="shared" si="17"/>
        <v>0</v>
      </c>
      <c r="T93" s="28">
        <f t="shared" si="18"/>
        <v>0</v>
      </c>
      <c r="U93" s="39">
        <f t="shared" si="19"/>
        <v>76.041666666666671</v>
      </c>
      <c r="V93" s="16">
        <f t="shared" si="13"/>
        <v>0</v>
      </c>
      <c r="W93" s="41">
        <f t="shared" si="14"/>
        <v>0</v>
      </c>
    </row>
    <row r="94" spans="1:23" s="8" customFormat="1" ht="19.5" customHeight="1" x14ac:dyDescent="0.25">
      <c r="A94" s="55" t="s">
        <v>219</v>
      </c>
      <c r="B94" s="14" t="s">
        <v>161</v>
      </c>
      <c r="C94" s="18"/>
      <c r="D94" s="17" t="s">
        <v>26</v>
      </c>
      <c r="E94" s="37" t="s">
        <v>232</v>
      </c>
      <c r="F94" s="15">
        <v>163</v>
      </c>
      <c r="G94" s="14">
        <v>92</v>
      </c>
      <c r="H94" s="21">
        <f t="shared" si="0"/>
        <v>1.7717391304347827</v>
      </c>
      <c r="I94" s="15">
        <v>163</v>
      </c>
      <c r="J94" s="14">
        <v>92</v>
      </c>
      <c r="K94" s="21">
        <f t="shared" ref="K94:K200" si="20">SUM(I94/J94)</f>
        <v>1.7717391304347827</v>
      </c>
      <c r="L94" s="14"/>
      <c r="M94" s="87" t="s">
        <v>166</v>
      </c>
      <c r="N94" s="88">
        <v>12999</v>
      </c>
      <c r="O94" s="23"/>
      <c r="P94" s="23"/>
      <c r="Q94" s="59"/>
      <c r="R94" s="35">
        <f t="shared" si="16"/>
        <v>79.74846625766871</v>
      </c>
      <c r="S94" s="28">
        <f t="shared" si="17"/>
        <v>0</v>
      </c>
      <c r="T94" s="28">
        <f t="shared" si="18"/>
        <v>0</v>
      </c>
      <c r="U94" s="39">
        <f t="shared" si="19"/>
        <v>79.74846625766871</v>
      </c>
      <c r="V94" s="16">
        <f t="shared" si="13"/>
        <v>0</v>
      </c>
      <c r="W94" s="41">
        <f t="shared" si="14"/>
        <v>0</v>
      </c>
    </row>
    <row r="95" spans="1:23" s="8" customFormat="1" ht="19.5" customHeight="1" x14ac:dyDescent="0.25">
      <c r="A95" s="55" t="s">
        <v>236</v>
      </c>
      <c r="B95" s="14" t="s">
        <v>161</v>
      </c>
      <c r="C95" s="18"/>
      <c r="D95" s="17" t="s">
        <v>26</v>
      </c>
      <c r="E95" s="37" t="s">
        <v>232</v>
      </c>
      <c r="F95" s="15">
        <v>377</v>
      </c>
      <c r="G95" s="14">
        <v>328</v>
      </c>
      <c r="H95" s="21">
        <f t="shared" si="0"/>
        <v>1.149390243902439</v>
      </c>
      <c r="I95" s="15">
        <v>761</v>
      </c>
      <c r="J95" s="14">
        <v>530</v>
      </c>
      <c r="K95" s="21">
        <f t="shared" si="20"/>
        <v>1.4358490566037736</v>
      </c>
      <c r="L95" s="14"/>
      <c r="M95" s="86" t="s">
        <v>169</v>
      </c>
      <c r="N95" s="88"/>
      <c r="O95" s="23"/>
      <c r="P95" s="23"/>
      <c r="Q95" s="59"/>
      <c r="R95" s="35">
        <f t="shared" si="16"/>
        <v>0</v>
      </c>
      <c r="S95" s="28">
        <f t="shared" si="17"/>
        <v>0</v>
      </c>
      <c r="T95" s="28">
        <f t="shared" si="18"/>
        <v>0</v>
      </c>
      <c r="U95" s="39">
        <f t="shared" si="19"/>
        <v>0</v>
      </c>
      <c r="V95" s="16">
        <f t="shared" si="13"/>
        <v>0</v>
      </c>
      <c r="W95" s="41">
        <f t="shared" si="14"/>
        <v>0</v>
      </c>
    </row>
    <row r="96" spans="1:23" s="8" customFormat="1" ht="19.5" customHeight="1" x14ac:dyDescent="0.25">
      <c r="A96" s="55" t="s">
        <v>237</v>
      </c>
      <c r="B96" s="14" t="s">
        <v>161</v>
      </c>
      <c r="C96" s="18"/>
      <c r="D96" s="17" t="s">
        <v>26</v>
      </c>
      <c r="E96" s="37" t="s">
        <v>67</v>
      </c>
      <c r="F96" s="15">
        <v>486</v>
      </c>
      <c r="G96" s="14">
        <v>325</v>
      </c>
      <c r="H96" s="21">
        <f t="shared" si="0"/>
        <v>1.4953846153846153</v>
      </c>
      <c r="I96" s="15">
        <v>855</v>
      </c>
      <c r="J96" s="14">
        <v>503</v>
      </c>
      <c r="K96" s="21">
        <f t="shared" si="20"/>
        <v>1.6998011928429424</v>
      </c>
      <c r="L96" s="14"/>
      <c r="M96" s="87" t="s">
        <v>85</v>
      </c>
      <c r="N96" s="88">
        <v>33263</v>
      </c>
      <c r="O96" s="23"/>
      <c r="P96" s="23"/>
      <c r="Q96" s="59"/>
      <c r="R96" s="35">
        <f t="shared" si="16"/>
        <v>38.904093567251465</v>
      </c>
      <c r="S96" s="28">
        <f t="shared" si="17"/>
        <v>0</v>
      </c>
      <c r="T96" s="28">
        <f t="shared" si="18"/>
        <v>0</v>
      </c>
      <c r="U96" s="39">
        <f t="shared" si="19"/>
        <v>68.442386831275726</v>
      </c>
      <c r="V96" s="16">
        <f t="shared" si="13"/>
        <v>0</v>
      </c>
      <c r="W96" s="41">
        <f t="shared" si="14"/>
        <v>0</v>
      </c>
    </row>
    <row r="97" spans="1:23" s="8" customFormat="1" ht="19.5" customHeight="1" x14ac:dyDescent="0.25">
      <c r="A97" s="55" t="s">
        <v>238</v>
      </c>
      <c r="B97" s="14" t="s">
        <v>161</v>
      </c>
      <c r="C97" s="18"/>
      <c r="D97" s="17" t="s">
        <v>26</v>
      </c>
      <c r="E97" s="37" t="s">
        <v>252</v>
      </c>
      <c r="F97" s="15">
        <v>305</v>
      </c>
      <c r="G97" s="14">
        <v>179</v>
      </c>
      <c r="H97" s="21">
        <f t="shared" si="0"/>
        <v>1.7039106145251397</v>
      </c>
      <c r="I97" s="15">
        <v>305</v>
      </c>
      <c r="J97" s="14">
        <v>179</v>
      </c>
      <c r="K97" s="21">
        <f t="shared" si="20"/>
        <v>1.7039106145251397</v>
      </c>
      <c r="L97" s="14"/>
      <c r="M97" s="87" t="s">
        <v>166</v>
      </c>
      <c r="N97" s="88">
        <v>20229</v>
      </c>
      <c r="O97" s="23"/>
      <c r="P97" s="23"/>
      <c r="Q97" s="59"/>
      <c r="R97" s="35">
        <f t="shared" si="16"/>
        <v>66.324590163934431</v>
      </c>
      <c r="S97" s="28">
        <f t="shared" si="17"/>
        <v>0</v>
      </c>
      <c r="T97" s="28">
        <f t="shared" si="18"/>
        <v>0</v>
      </c>
      <c r="U97" s="39">
        <f t="shared" si="19"/>
        <v>66.324590163934431</v>
      </c>
      <c r="V97" s="16">
        <f t="shared" si="13"/>
        <v>0</v>
      </c>
      <c r="W97" s="41">
        <f t="shared" si="14"/>
        <v>0</v>
      </c>
    </row>
    <row r="98" spans="1:23" s="8" customFormat="1" ht="19.5" customHeight="1" x14ac:dyDescent="0.25">
      <c r="A98" s="55" t="s">
        <v>239</v>
      </c>
      <c r="B98" s="14" t="s">
        <v>161</v>
      </c>
      <c r="C98" s="18"/>
      <c r="D98" s="17" t="s">
        <v>26</v>
      </c>
      <c r="E98" s="37" t="s">
        <v>253</v>
      </c>
      <c r="F98" s="15">
        <v>293</v>
      </c>
      <c r="G98" s="14">
        <v>173</v>
      </c>
      <c r="H98" s="21">
        <f t="shared" si="0"/>
        <v>1.6936416184971099</v>
      </c>
      <c r="I98" s="15">
        <v>293</v>
      </c>
      <c r="J98" s="14">
        <v>173</v>
      </c>
      <c r="K98" s="21">
        <f t="shared" si="20"/>
        <v>1.6936416184971099</v>
      </c>
      <c r="L98" s="14"/>
      <c r="M98" s="87" t="s">
        <v>260</v>
      </c>
      <c r="N98" s="88">
        <v>24851</v>
      </c>
      <c r="O98" s="23"/>
      <c r="P98" s="23"/>
      <c r="Q98" s="59"/>
      <c r="R98" s="35">
        <f t="shared" si="16"/>
        <v>84.815699658703068</v>
      </c>
      <c r="S98" s="28">
        <f t="shared" si="17"/>
        <v>0</v>
      </c>
      <c r="T98" s="28">
        <f t="shared" si="18"/>
        <v>0</v>
      </c>
      <c r="U98" s="39">
        <f t="shared" si="19"/>
        <v>84.815699658703068</v>
      </c>
      <c r="V98" s="16">
        <f t="shared" si="13"/>
        <v>0</v>
      </c>
      <c r="W98" s="41">
        <f t="shared" si="14"/>
        <v>0</v>
      </c>
    </row>
    <row r="99" spans="1:23" s="8" customFormat="1" ht="19.5" customHeight="1" x14ac:dyDescent="0.25">
      <c r="A99" s="55" t="s">
        <v>240</v>
      </c>
      <c r="B99" s="14" t="s">
        <v>161</v>
      </c>
      <c r="C99" s="18"/>
      <c r="D99" s="17" t="s">
        <v>26</v>
      </c>
      <c r="E99" s="37" t="s">
        <v>68</v>
      </c>
      <c r="F99" s="15">
        <v>619</v>
      </c>
      <c r="G99" s="14">
        <v>298</v>
      </c>
      <c r="H99" s="21">
        <f t="shared" si="0"/>
        <v>2.0771812080536911</v>
      </c>
      <c r="I99" s="15">
        <v>619</v>
      </c>
      <c r="J99" s="14">
        <v>298</v>
      </c>
      <c r="K99" s="21">
        <f t="shared" si="20"/>
        <v>2.0771812080536911</v>
      </c>
      <c r="L99" s="14"/>
      <c r="M99" s="87" t="s">
        <v>85</v>
      </c>
      <c r="N99" s="88">
        <v>62803</v>
      </c>
      <c r="O99" s="23"/>
      <c r="P99" s="23"/>
      <c r="Q99" s="59"/>
      <c r="R99" s="35">
        <f t="shared" si="16"/>
        <v>101.45880452342487</v>
      </c>
      <c r="S99" s="28">
        <f t="shared" si="17"/>
        <v>0</v>
      </c>
      <c r="T99" s="28">
        <f t="shared" si="18"/>
        <v>0</v>
      </c>
      <c r="U99" s="39">
        <f t="shared" si="19"/>
        <v>101.45880452342487</v>
      </c>
      <c r="V99" s="16">
        <f t="shared" si="13"/>
        <v>0</v>
      </c>
      <c r="W99" s="41">
        <f t="shared" si="14"/>
        <v>0</v>
      </c>
    </row>
    <row r="100" spans="1:23" s="8" customFormat="1" ht="19.5" customHeight="1" x14ac:dyDescent="0.25">
      <c r="A100" s="55" t="s">
        <v>241</v>
      </c>
      <c r="B100" s="14" t="s">
        <v>161</v>
      </c>
      <c r="C100" s="18"/>
      <c r="D100" s="17" t="s">
        <v>26</v>
      </c>
      <c r="E100" s="37" t="s">
        <v>68</v>
      </c>
      <c r="F100" s="15">
        <v>254</v>
      </c>
      <c r="G100" s="14">
        <v>142</v>
      </c>
      <c r="H100" s="21">
        <f t="shared" si="0"/>
        <v>1.7887323943661972</v>
      </c>
      <c r="I100" s="15">
        <v>254</v>
      </c>
      <c r="J100" s="14">
        <v>142</v>
      </c>
      <c r="K100" s="21">
        <f t="shared" si="20"/>
        <v>1.7887323943661972</v>
      </c>
      <c r="L100" s="14"/>
      <c r="M100" s="87" t="s">
        <v>202</v>
      </c>
      <c r="N100" s="88">
        <v>20889</v>
      </c>
      <c r="O100" s="23"/>
      <c r="P100" s="23"/>
      <c r="Q100" s="59"/>
      <c r="R100" s="35">
        <f t="shared" si="16"/>
        <v>82.240157480314963</v>
      </c>
      <c r="S100" s="28">
        <f t="shared" si="17"/>
        <v>0</v>
      </c>
      <c r="T100" s="28">
        <f t="shared" si="18"/>
        <v>0</v>
      </c>
      <c r="U100" s="39">
        <f t="shared" si="19"/>
        <v>82.240157480314963</v>
      </c>
      <c r="V100" s="16">
        <f t="shared" si="13"/>
        <v>0</v>
      </c>
      <c r="W100" s="41">
        <f t="shared" si="14"/>
        <v>0</v>
      </c>
    </row>
    <row r="101" spans="1:23" s="8" customFormat="1" ht="19.5" customHeight="1" x14ac:dyDescent="0.25">
      <c r="A101" s="55" t="s">
        <v>242</v>
      </c>
      <c r="B101" s="14" t="s">
        <v>161</v>
      </c>
      <c r="C101" s="18"/>
      <c r="D101" s="17" t="s">
        <v>26</v>
      </c>
      <c r="E101" s="37" t="s">
        <v>254</v>
      </c>
      <c r="F101" s="15">
        <v>195</v>
      </c>
      <c r="G101" s="14">
        <v>88</v>
      </c>
      <c r="H101" s="21">
        <f t="shared" si="0"/>
        <v>2.2159090909090908</v>
      </c>
      <c r="I101" s="15">
        <v>195</v>
      </c>
      <c r="J101" s="14">
        <v>88</v>
      </c>
      <c r="K101" s="21">
        <f t="shared" si="20"/>
        <v>2.2159090909090908</v>
      </c>
      <c r="L101" s="14"/>
      <c r="M101" s="87" t="s">
        <v>260</v>
      </c>
      <c r="N101" s="88">
        <v>17085</v>
      </c>
      <c r="O101" s="23"/>
      <c r="P101" s="23"/>
      <c r="Q101" s="59"/>
      <c r="R101" s="35">
        <f t="shared" si="16"/>
        <v>87.615384615384613</v>
      </c>
      <c r="S101" s="28">
        <f t="shared" si="17"/>
        <v>0</v>
      </c>
      <c r="T101" s="28">
        <f t="shared" si="18"/>
        <v>0</v>
      </c>
      <c r="U101" s="39">
        <f t="shared" si="19"/>
        <v>87.615384615384613</v>
      </c>
      <c r="V101" s="16">
        <f t="shared" si="13"/>
        <v>0</v>
      </c>
      <c r="W101" s="41">
        <f t="shared" si="14"/>
        <v>0</v>
      </c>
    </row>
    <row r="102" spans="1:23" s="8" customFormat="1" ht="19.5" customHeight="1" x14ac:dyDescent="0.25">
      <c r="A102" s="55" t="s">
        <v>243</v>
      </c>
      <c r="B102" s="14" t="s">
        <v>161</v>
      </c>
      <c r="C102" s="18"/>
      <c r="D102" s="17" t="s">
        <v>26</v>
      </c>
      <c r="E102" s="37" t="s">
        <v>255</v>
      </c>
      <c r="F102" s="15">
        <v>304</v>
      </c>
      <c r="G102" s="14">
        <v>155</v>
      </c>
      <c r="H102" s="21">
        <f t="shared" si="0"/>
        <v>1.9612903225806451</v>
      </c>
      <c r="I102" s="15">
        <v>304</v>
      </c>
      <c r="J102" s="14">
        <v>115</v>
      </c>
      <c r="K102" s="21">
        <f t="shared" si="20"/>
        <v>2.6434782608695651</v>
      </c>
      <c r="L102" s="14"/>
      <c r="M102" s="87" t="s">
        <v>166</v>
      </c>
      <c r="N102" s="88">
        <v>22988</v>
      </c>
      <c r="O102" s="23"/>
      <c r="P102" s="23"/>
      <c r="Q102" s="59"/>
      <c r="R102" s="35">
        <f t="shared" si="16"/>
        <v>75.618421052631575</v>
      </c>
      <c r="S102" s="28">
        <f t="shared" si="17"/>
        <v>0</v>
      </c>
      <c r="T102" s="28">
        <f t="shared" si="18"/>
        <v>0</v>
      </c>
      <c r="U102" s="39">
        <f t="shared" si="19"/>
        <v>75.618421052631575</v>
      </c>
      <c r="V102" s="16">
        <f t="shared" si="13"/>
        <v>0</v>
      </c>
      <c r="W102" s="41">
        <f t="shared" si="14"/>
        <v>0</v>
      </c>
    </row>
    <row r="103" spans="1:23" s="8" customFormat="1" ht="19.5" customHeight="1" x14ac:dyDescent="0.25">
      <c r="A103" s="55" t="s">
        <v>244</v>
      </c>
      <c r="B103" s="14" t="s">
        <v>161</v>
      </c>
      <c r="C103" s="18"/>
      <c r="D103" s="17" t="s">
        <v>26</v>
      </c>
      <c r="E103" s="37" t="s">
        <v>69</v>
      </c>
      <c r="F103" s="15">
        <v>271</v>
      </c>
      <c r="G103" s="14">
        <v>169</v>
      </c>
      <c r="H103" s="21">
        <f t="shared" si="0"/>
        <v>1.6035502958579881</v>
      </c>
      <c r="I103" s="15">
        <v>271</v>
      </c>
      <c r="J103" s="14">
        <v>169</v>
      </c>
      <c r="K103" s="21">
        <f t="shared" si="20"/>
        <v>1.6035502958579881</v>
      </c>
      <c r="L103" s="14"/>
      <c r="M103" s="87" t="s">
        <v>235</v>
      </c>
      <c r="N103" s="88">
        <v>23210</v>
      </c>
      <c r="O103" s="23"/>
      <c r="P103" s="23"/>
      <c r="Q103" s="59"/>
      <c r="R103" s="35">
        <f t="shared" si="16"/>
        <v>85.645756457564573</v>
      </c>
      <c r="S103" s="28">
        <f t="shared" si="17"/>
        <v>0</v>
      </c>
      <c r="T103" s="28">
        <f t="shared" si="18"/>
        <v>0</v>
      </c>
      <c r="U103" s="39">
        <f t="shared" si="19"/>
        <v>85.645756457564573</v>
      </c>
      <c r="V103" s="16">
        <f t="shared" si="13"/>
        <v>0</v>
      </c>
      <c r="W103" s="41">
        <f t="shared" si="14"/>
        <v>0</v>
      </c>
    </row>
    <row r="104" spans="1:23" s="8" customFormat="1" ht="19.5" customHeight="1" x14ac:dyDescent="0.25">
      <c r="A104" s="55" t="s">
        <v>245</v>
      </c>
      <c r="B104" s="14" t="s">
        <v>27</v>
      </c>
      <c r="C104" s="18"/>
      <c r="D104" s="17" t="s">
        <v>26</v>
      </c>
      <c r="E104" s="37" t="s">
        <v>256</v>
      </c>
      <c r="F104" s="15">
        <v>207</v>
      </c>
      <c r="G104" s="14">
        <v>121</v>
      </c>
      <c r="H104" s="21">
        <f t="shared" si="0"/>
        <v>1.7107438016528926</v>
      </c>
      <c r="I104" s="15">
        <v>207</v>
      </c>
      <c r="J104" s="14">
        <v>121</v>
      </c>
      <c r="K104" s="21">
        <f t="shared" si="20"/>
        <v>1.7107438016528926</v>
      </c>
      <c r="L104" s="14"/>
      <c r="M104" s="87" t="s">
        <v>261</v>
      </c>
      <c r="N104" s="88">
        <v>21201</v>
      </c>
      <c r="O104" s="23"/>
      <c r="P104" s="23"/>
      <c r="Q104" s="59"/>
      <c r="R104" s="35">
        <f t="shared" si="16"/>
        <v>102.42028985507247</v>
      </c>
      <c r="S104" s="28">
        <f t="shared" si="17"/>
        <v>0</v>
      </c>
      <c r="T104" s="28">
        <f t="shared" si="18"/>
        <v>0</v>
      </c>
      <c r="U104" s="39">
        <f t="shared" si="19"/>
        <v>102.42028985507247</v>
      </c>
      <c r="V104" s="16">
        <f t="shared" si="13"/>
        <v>0</v>
      </c>
      <c r="W104" s="41">
        <f t="shared" si="14"/>
        <v>0</v>
      </c>
    </row>
    <row r="105" spans="1:23" s="8" customFormat="1" ht="19.5" customHeight="1" x14ac:dyDescent="0.25">
      <c r="A105" s="55" t="s">
        <v>246</v>
      </c>
      <c r="B105" s="14" t="s">
        <v>161</v>
      </c>
      <c r="C105" s="18"/>
      <c r="D105" s="17" t="s">
        <v>26</v>
      </c>
      <c r="E105" s="37" t="s">
        <v>70</v>
      </c>
      <c r="F105" s="15">
        <v>241</v>
      </c>
      <c r="G105" s="14">
        <v>131</v>
      </c>
      <c r="H105" s="21">
        <f t="shared" si="0"/>
        <v>1.8396946564885497</v>
      </c>
      <c r="I105" s="15">
        <v>241</v>
      </c>
      <c r="J105" s="14">
        <v>131</v>
      </c>
      <c r="K105" s="21">
        <f t="shared" si="20"/>
        <v>1.8396946564885497</v>
      </c>
      <c r="L105" s="14"/>
      <c r="M105" s="87" t="s">
        <v>202</v>
      </c>
      <c r="N105" s="88">
        <v>18292</v>
      </c>
      <c r="O105" s="23"/>
      <c r="P105" s="23"/>
      <c r="Q105" s="59"/>
      <c r="R105" s="35">
        <f t="shared" si="16"/>
        <v>75.900414937759336</v>
      </c>
      <c r="S105" s="28">
        <f t="shared" si="17"/>
        <v>0</v>
      </c>
      <c r="T105" s="28">
        <f t="shared" si="18"/>
        <v>0</v>
      </c>
      <c r="U105" s="39">
        <f t="shared" si="19"/>
        <v>75.900414937759336</v>
      </c>
      <c r="V105" s="16">
        <f t="shared" si="13"/>
        <v>0</v>
      </c>
      <c r="W105" s="41">
        <f t="shared" si="14"/>
        <v>0</v>
      </c>
    </row>
    <row r="106" spans="1:23" s="8" customFormat="1" ht="19.5" customHeight="1" x14ac:dyDescent="0.25">
      <c r="A106" s="55" t="s">
        <v>247</v>
      </c>
      <c r="B106" s="14" t="s">
        <v>161</v>
      </c>
      <c r="C106" s="18"/>
      <c r="D106" s="17" t="s">
        <v>26</v>
      </c>
      <c r="E106" s="37" t="s">
        <v>257</v>
      </c>
      <c r="F106" s="15">
        <v>124</v>
      </c>
      <c r="G106" s="14">
        <v>77</v>
      </c>
      <c r="H106" s="21">
        <f t="shared" si="0"/>
        <v>1.6103896103896105</v>
      </c>
      <c r="I106" s="15">
        <v>124</v>
      </c>
      <c r="J106" s="14">
        <v>77</v>
      </c>
      <c r="K106" s="21">
        <f t="shared" si="20"/>
        <v>1.6103896103896105</v>
      </c>
      <c r="L106" s="14"/>
      <c r="M106" s="87" t="s">
        <v>85</v>
      </c>
      <c r="N106" s="88">
        <v>8114</v>
      </c>
      <c r="O106" s="23"/>
      <c r="P106" s="23"/>
      <c r="Q106" s="59"/>
      <c r="R106" s="35">
        <f t="shared" si="16"/>
        <v>65.435483870967744</v>
      </c>
      <c r="S106" s="28">
        <f t="shared" si="17"/>
        <v>0</v>
      </c>
      <c r="T106" s="28">
        <f t="shared" si="18"/>
        <v>0</v>
      </c>
      <c r="U106" s="39">
        <f t="shared" si="19"/>
        <v>65.435483870967744</v>
      </c>
      <c r="V106" s="16">
        <f t="shared" si="13"/>
        <v>0</v>
      </c>
      <c r="W106" s="41">
        <f t="shared" si="14"/>
        <v>0</v>
      </c>
    </row>
    <row r="107" spans="1:23" s="8" customFormat="1" ht="19.5" customHeight="1" x14ac:dyDescent="0.25">
      <c r="A107" s="55" t="s">
        <v>248</v>
      </c>
      <c r="B107" s="14" t="s">
        <v>161</v>
      </c>
      <c r="C107" s="18"/>
      <c r="D107" s="17" t="s">
        <v>26</v>
      </c>
      <c r="E107" s="37" t="s">
        <v>258</v>
      </c>
      <c r="F107" s="15">
        <v>108</v>
      </c>
      <c r="G107" s="14">
        <v>55</v>
      </c>
      <c r="H107" s="21">
        <f t="shared" si="0"/>
        <v>1.9636363636363636</v>
      </c>
      <c r="I107" s="15">
        <v>108</v>
      </c>
      <c r="J107" s="14">
        <v>55</v>
      </c>
      <c r="K107" s="21">
        <f t="shared" si="20"/>
        <v>1.9636363636363636</v>
      </c>
      <c r="L107" s="14"/>
      <c r="M107" s="87" t="s">
        <v>81</v>
      </c>
      <c r="N107" s="88">
        <v>7952</v>
      </c>
      <c r="O107" s="23"/>
      <c r="P107" s="23"/>
      <c r="Q107" s="59"/>
      <c r="R107" s="35">
        <f t="shared" si="16"/>
        <v>73.629629629629633</v>
      </c>
      <c r="S107" s="28">
        <f t="shared" si="17"/>
        <v>0</v>
      </c>
      <c r="T107" s="28">
        <f t="shared" si="18"/>
        <v>0</v>
      </c>
      <c r="U107" s="39">
        <f t="shared" si="19"/>
        <v>73.629629629629633</v>
      </c>
      <c r="V107" s="16">
        <f t="shared" si="13"/>
        <v>0</v>
      </c>
      <c r="W107" s="41">
        <f t="shared" si="14"/>
        <v>0</v>
      </c>
    </row>
    <row r="108" spans="1:23" s="8" customFormat="1" ht="19.5" customHeight="1" x14ac:dyDescent="0.25">
      <c r="A108" s="55" t="s">
        <v>249</v>
      </c>
      <c r="B108" s="14" t="s">
        <v>161</v>
      </c>
      <c r="C108" s="18"/>
      <c r="D108" s="17" t="s">
        <v>26</v>
      </c>
      <c r="E108" s="37" t="s">
        <v>259</v>
      </c>
      <c r="F108" s="15">
        <v>141</v>
      </c>
      <c r="G108" s="14">
        <v>74</v>
      </c>
      <c r="H108" s="21">
        <f t="shared" si="0"/>
        <v>1.9054054054054055</v>
      </c>
      <c r="I108" s="15">
        <v>141</v>
      </c>
      <c r="J108" s="14">
        <v>74</v>
      </c>
      <c r="K108" s="21">
        <f t="shared" si="20"/>
        <v>1.9054054054054055</v>
      </c>
      <c r="L108" s="14"/>
      <c r="M108" s="87" t="s">
        <v>166</v>
      </c>
      <c r="N108" s="88">
        <v>9329</v>
      </c>
      <c r="O108" s="23"/>
      <c r="P108" s="23"/>
      <c r="Q108" s="59"/>
      <c r="R108" s="35">
        <f t="shared" si="16"/>
        <v>66.163120567375884</v>
      </c>
      <c r="S108" s="28">
        <f t="shared" si="17"/>
        <v>0</v>
      </c>
      <c r="T108" s="28">
        <f t="shared" si="18"/>
        <v>0</v>
      </c>
      <c r="U108" s="39">
        <f t="shared" si="19"/>
        <v>66.163120567375884</v>
      </c>
      <c r="V108" s="16">
        <f t="shared" si="13"/>
        <v>0</v>
      </c>
      <c r="W108" s="41">
        <f t="shared" si="14"/>
        <v>0</v>
      </c>
    </row>
    <row r="109" spans="1:23" s="8" customFormat="1" ht="19.5" customHeight="1" x14ac:dyDescent="0.25">
      <c r="A109" s="55" t="s">
        <v>250</v>
      </c>
      <c r="B109" s="14" t="s">
        <v>161</v>
      </c>
      <c r="C109" s="18"/>
      <c r="D109" s="17" t="s">
        <v>26</v>
      </c>
      <c r="E109" s="37" t="s">
        <v>72</v>
      </c>
      <c r="F109" s="15">
        <v>203</v>
      </c>
      <c r="G109" s="14">
        <v>113</v>
      </c>
      <c r="H109" s="21">
        <f t="shared" si="0"/>
        <v>1.7964601769911503</v>
      </c>
      <c r="I109" s="15">
        <v>203</v>
      </c>
      <c r="J109" s="14">
        <v>113</v>
      </c>
      <c r="K109" s="21">
        <f t="shared" si="20"/>
        <v>1.7964601769911503</v>
      </c>
      <c r="L109" s="14"/>
      <c r="M109" s="87" t="s">
        <v>167</v>
      </c>
      <c r="N109" s="88">
        <v>16777</v>
      </c>
      <c r="O109" s="23"/>
      <c r="P109" s="23"/>
      <c r="Q109" s="59"/>
      <c r="R109" s="35">
        <f t="shared" si="16"/>
        <v>82.645320197044342</v>
      </c>
      <c r="S109" s="28">
        <f t="shared" si="17"/>
        <v>0</v>
      </c>
      <c r="T109" s="28">
        <f t="shared" si="18"/>
        <v>0</v>
      </c>
      <c r="U109" s="39">
        <f t="shared" si="19"/>
        <v>82.645320197044342</v>
      </c>
      <c r="V109" s="16">
        <f t="shared" si="13"/>
        <v>0</v>
      </c>
      <c r="W109" s="41">
        <f t="shared" si="14"/>
        <v>0</v>
      </c>
    </row>
    <row r="110" spans="1:23" s="8" customFormat="1" ht="19.5" customHeight="1" x14ac:dyDescent="0.25">
      <c r="A110" s="55" t="s">
        <v>251</v>
      </c>
      <c r="B110" s="14" t="s">
        <v>27</v>
      </c>
      <c r="C110" s="18"/>
      <c r="D110" s="17" t="s">
        <v>26</v>
      </c>
      <c r="E110" s="37" t="s">
        <v>73</v>
      </c>
      <c r="F110" s="15">
        <v>132</v>
      </c>
      <c r="G110" s="14">
        <v>99</v>
      </c>
      <c r="H110" s="21">
        <f t="shared" si="0"/>
        <v>1.3333333333333333</v>
      </c>
      <c r="I110" s="15">
        <v>132</v>
      </c>
      <c r="J110" s="14">
        <v>99</v>
      </c>
      <c r="K110" s="21">
        <f t="shared" si="20"/>
        <v>1.3333333333333333</v>
      </c>
      <c r="L110" s="14"/>
      <c r="M110" s="87" t="s">
        <v>235</v>
      </c>
      <c r="N110" s="88">
        <v>12450</v>
      </c>
      <c r="O110" s="23"/>
      <c r="P110" s="23"/>
      <c r="Q110" s="59"/>
      <c r="R110" s="35">
        <f t="shared" si="16"/>
        <v>94.318181818181813</v>
      </c>
      <c r="S110" s="28">
        <f t="shared" si="17"/>
        <v>0</v>
      </c>
      <c r="T110" s="28">
        <f t="shared" si="18"/>
        <v>0</v>
      </c>
      <c r="U110" s="39">
        <f t="shared" si="19"/>
        <v>94.318181818181813</v>
      </c>
      <c r="V110" s="16">
        <f t="shared" si="13"/>
        <v>0</v>
      </c>
      <c r="W110" s="41">
        <f t="shared" si="14"/>
        <v>0</v>
      </c>
    </row>
    <row r="111" spans="1:23" s="8" customFormat="1" ht="19.5" customHeight="1" x14ac:dyDescent="0.25">
      <c r="A111" s="55" t="s">
        <v>262</v>
      </c>
      <c r="B111" s="14" t="s">
        <v>161</v>
      </c>
      <c r="C111" s="18"/>
      <c r="D111" s="17" t="s">
        <v>278</v>
      </c>
      <c r="E111" s="37" t="s">
        <v>279</v>
      </c>
      <c r="F111" s="15">
        <v>903</v>
      </c>
      <c r="G111" s="14">
        <v>601</v>
      </c>
      <c r="H111" s="21">
        <f t="shared" si="0"/>
        <v>1.502495840266223</v>
      </c>
      <c r="I111" s="15">
        <v>903</v>
      </c>
      <c r="J111" s="14">
        <v>601</v>
      </c>
      <c r="K111" s="21">
        <f t="shared" si="20"/>
        <v>1.502495840266223</v>
      </c>
      <c r="L111" s="14"/>
      <c r="M111" s="87" t="s">
        <v>166</v>
      </c>
      <c r="N111" s="88">
        <v>55999</v>
      </c>
      <c r="O111" s="23"/>
      <c r="P111" s="23"/>
      <c r="Q111" s="59"/>
      <c r="R111" s="35">
        <f t="shared" si="16"/>
        <v>62.014396456256918</v>
      </c>
      <c r="S111" s="28">
        <f t="shared" si="17"/>
        <v>0</v>
      </c>
      <c r="T111" s="28">
        <f t="shared" si="18"/>
        <v>0</v>
      </c>
      <c r="U111" s="39">
        <f t="shared" si="19"/>
        <v>62.014396456256918</v>
      </c>
      <c r="V111" s="16">
        <f t="shared" si="13"/>
        <v>0</v>
      </c>
      <c r="W111" s="41">
        <f t="shared" si="14"/>
        <v>0</v>
      </c>
    </row>
    <row r="112" spans="1:23" s="8" customFormat="1" ht="19.5" customHeight="1" x14ac:dyDescent="0.25">
      <c r="A112" s="55" t="s">
        <v>263</v>
      </c>
      <c r="B112" s="14" t="s">
        <v>161</v>
      </c>
      <c r="C112" s="18"/>
      <c r="D112" s="17" t="s">
        <v>280</v>
      </c>
      <c r="E112" s="37" t="s">
        <v>281</v>
      </c>
      <c r="F112" s="15">
        <v>171</v>
      </c>
      <c r="G112" s="14">
        <v>73</v>
      </c>
      <c r="H112" s="21">
        <f t="shared" si="0"/>
        <v>2.3424657534246576</v>
      </c>
      <c r="I112" s="15">
        <v>350</v>
      </c>
      <c r="J112" s="14">
        <v>79</v>
      </c>
      <c r="K112" s="21">
        <f t="shared" si="20"/>
        <v>4.4303797468354427</v>
      </c>
      <c r="L112" s="14"/>
      <c r="M112" s="87" t="s">
        <v>203</v>
      </c>
      <c r="N112" s="88">
        <v>8725</v>
      </c>
      <c r="O112" s="23"/>
      <c r="P112" s="23"/>
      <c r="Q112" s="59"/>
      <c r="R112" s="35">
        <f t="shared" si="16"/>
        <v>24.928571428571427</v>
      </c>
      <c r="S112" s="28">
        <f t="shared" si="17"/>
        <v>0</v>
      </c>
      <c r="T112" s="28">
        <f t="shared" si="18"/>
        <v>0</v>
      </c>
      <c r="U112" s="39">
        <f t="shared" si="19"/>
        <v>51.023391812865498</v>
      </c>
      <c r="V112" s="16">
        <f t="shared" si="13"/>
        <v>0</v>
      </c>
      <c r="W112" s="41">
        <f t="shared" si="14"/>
        <v>0</v>
      </c>
    </row>
    <row r="113" spans="1:23" s="8" customFormat="1" ht="19.5" customHeight="1" x14ac:dyDescent="0.25">
      <c r="A113" s="55" t="s">
        <v>264</v>
      </c>
      <c r="B113" s="14" t="s">
        <v>161</v>
      </c>
      <c r="C113" s="18"/>
      <c r="D113" s="17" t="s">
        <v>280</v>
      </c>
      <c r="E113" s="37" t="s">
        <v>281</v>
      </c>
      <c r="F113" s="15">
        <v>198</v>
      </c>
      <c r="G113" s="14">
        <v>226</v>
      </c>
      <c r="H113" s="21">
        <f t="shared" si="0"/>
        <v>0.87610619469026552</v>
      </c>
      <c r="I113" s="15">
        <v>360</v>
      </c>
      <c r="J113" s="14">
        <v>327</v>
      </c>
      <c r="K113" s="21">
        <f t="shared" si="20"/>
        <v>1.1009174311926606</v>
      </c>
      <c r="L113" s="14"/>
      <c r="M113" s="87" t="s">
        <v>85</v>
      </c>
      <c r="N113" s="88">
        <v>9766</v>
      </c>
      <c r="O113" s="23"/>
      <c r="P113" s="23"/>
      <c r="Q113" s="59"/>
      <c r="R113" s="35">
        <f t="shared" si="16"/>
        <v>27.127777777777776</v>
      </c>
      <c r="S113" s="28">
        <f t="shared" si="17"/>
        <v>0</v>
      </c>
      <c r="T113" s="28">
        <f t="shared" si="18"/>
        <v>0</v>
      </c>
      <c r="U113" s="39">
        <f t="shared" si="19"/>
        <v>49.323232323232325</v>
      </c>
      <c r="V113" s="16">
        <f t="shared" si="13"/>
        <v>0</v>
      </c>
      <c r="W113" s="41">
        <f t="shared" si="14"/>
        <v>0</v>
      </c>
    </row>
    <row r="114" spans="1:23" s="8" customFormat="1" ht="19.5" customHeight="1" x14ac:dyDescent="0.25">
      <c r="A114" s="55" t="s">
        <v>265</v>
      </c>
      <c r="B114" s="14" t="s">
        <v>161</v>
      </c>
      <c r="C114" s="18"/>
      <c r="D114" s="17" t="s">
        <v>26</v>
      </c>
      <c r="E114" s="37" t="s">
        <v>282</v>
      </c>
      <c r="F114" s="15">
        <v>115</v>
      </c>
      <c r="G114" s="14">
        <v>72</v>
      </c>
      <c r="H114" s="21">
        <f t="shared" si="0"/>
        <v>1.5972222222222223</v>
      </c>
      <c r="I114" s="15">
        <v>115</v>
      </c>
      <c r="J114" s="14">
        <v>72</v>
      </c>
      <c r="K114" s="21">
        <f t="shared" si="20"/>
        <v>1.5972222222222223</v>
      </c>
      <c r="L114" s="14"/>
      <c r="M114" s="87" t="s">
        <v>81</v>
      </c>
      <c r="N114" s="88">
        <v>7262</v>
      </c>
      <c r="O114" s="23"/>
      <c r="P114" s="23"/>
      <c r="Q114" s="59"/>
      <c r="R114" s="35">
        <f t="shared" si="16"/>
        <v>63.14782608695652</v>
      </c>
      <c r="S114" s="28">
        <f t="shared" si="17"/>
        <v>0</v>
      </c>
      <c r="T114" s="28">
        <f t="shared" si="18"/>
        <v>0</v>
      </c>
      <c r="U114" s="39">
        <f t="shared" si="19"/>
        <v>63.14782608695652</v>
      </c>
      <c r="V114" s="16">
        <f t="shared" si="13"/>
        <v>0</v>
      </c>
      <c r="W114" s="41">
        <f t="shared" si="14"/>
        <v>0</v>
      </c>
    </row>
    <row r="115" spans="1:23" s="8" customFormat="1" ht="19.5" customHeight="1" x14ac:dyDescent="0.25">
      <c r="A115" s="55" t="s">
        <v>266</v>
      </c>
      <c r="B115" s="14" t="s">
        <v>27</v>
      </c>
      <c r="C115" s="18"/>
      <c r="D115" s="17" t="s">
        <v>26</v>
      </c>
      <c r="E115" s="37" t="s">
        <v>283</v>
      </c>
      <c r="F115" s="15">
        <v>67</v>
      </c>
      <c r="G115" s="14">
        <v>35</v>
      </c>
      <c r="H115" s="21">
        <f t="shared" si="0"/>
        <v>1.9142857142857144</v>
      </c>
      <c r="I115" s="15">
        <v>67</v>
      </c>
      <c r="J115" s="14">
        <v>35</v>
      </c>
      <c r="K115" s="21">
        <f t="shared" si="20"/>
        <v>1.9142857142857144</v>
      </c>
      <c r="L115" s="14"/>
      <c r="M115" s="87" t="s">
        <v>80</v>
      </c>
      <c r="N115" s="88">
        <v>5182</v>
      </c>
      <c r="O115" s="23"/>
      <c r="P115" s="23"/>
      <c r="Q115" s="59"/>
      <c r="R115" s="35">
        <f t="shared" si="16"/>
        <v>77.343283582089555</v>
      </c>
      <c r="S115" s="28">
        <f t="shared" si="17"/>
        <v>0</v>
      </c>
      <c r="T115" s="28">
        <f t="shared" si="18"/>
        <v>0</v>
      </c>
      <c r="U115" s="39">
        <f t="shared" si="19"/>
        <v>77.343283582089555</v>
      </c>
      <c r="V115" s="16">
        <f t="shared" si="13"/>
        <v>0</v>
      </c>
      <c r="W115" s="41">
        <f t="shared" si="14"/>
        <v>0</v>
      </c>
    </row>
    <row r="116" spans="1:23" s="8" customFormat="1" ht="19.5" customHeight="1" x14ac:dyDescent="0.25">
      <c r="A116" s="55" t="s">
        <v>267</v>
      </c>
      <c r="B116" s="14" t="s">
        <v>161</v>
      </c>
      <c r="C116" s="18"/>
      <c r="D116" s="17" t="s">
        <v>26</v>
      </c>
      <c r="E116" s="37" t="s">
        <v>284</v>
      </c>
      <c r="F116" s="15">
        <v>208</v>
      </c>
      <c r="G116" s="14">
        <v>88</v>
      </c>
      <c r="H116" s="21">
        <f t="shared" si="0"/>
        <v>2.3636363636363638</v>
      </c>
      <c r="I116" s="15">
        <v>208</v>
      </c>
      <c r="J116" s="14">
        <v>88</v>
      </c>
      <c r="K116" s="21">
        <f t="shared" si="20"/>
        <v>2.3636363636363638</v>
      </c>
      <c r="L116" s="14"/>
      <c r="M116" s="87" t="s">
        <v>81</v>
      </c>
      <c r="N116" s="88">
        <v>13258</v>
      </c>
      <c r="O116" s="23"/>
      <c r="P116" s="23"/>
      <c r="Q116" s="59"/>
      <c r="R116" s="35">
        <f t="shared" si="16"/>
        <v>63.740384615384613</v>
      </c>
      <c r="S116" s="28">
        <f t="shared" si="17"/>
        <v>0</v>
      </c>
      <c r="T116" s="28">
        <f t="shared" si="18"/>
        <v>0</v>
      </c>
      <c r="U116" s="39">
        <f t="shared" si="19"/>
        <v>63.740384615384613</v>
      </c>
      <c r="V116" s="16">
        <f t="shared" si="13"/>
        <v>0</v>
      </c>
      <c r="W116" s="41">
        <f t="shared" si="14"/>
        <v>0</v>
      </c>
    </row>
    <row r="117" spans="1:23" s="8" customFormat="1" ht="19.5" customHeight="1" x14ac:dyDescent="0.25">
      <c r="A117" s="55" t="s">
        <v>268</v>
      </c>
      <c r="B117" s="14" t="s">
        <v>27</v>
      </c>
      <c r="C117" s="18"/>
      <c r="D117" s="17" t="s">
        <v>26</v>
      </c>
      <c r="E117" s="37" t="s">
        <v>285</v>
      </c>
      <c r="F117" s="15">
        <v>195</v>
      </c>
      <c r="G117" s="14">
        <v>151</v>
      </c>
      <c r="H117" s="21">
        <f t="shared" si="0"/>
        <v>1.2913907284768211</v>
      </c>
      <c r="I117" s="15">
        <v>195</v>
      </c>
      <c r="J117" s="14">
        <v>151</v>
      </c>
      <c r="K117" s="21">
        <f t="shared" si="20"/>
        <v>1.2913907284768211</v>
      </c>
      <c r="L117" s="14"/>
      <c r="M117" s="87" t="s">
        <v>85</v>
      </c>
      <c r="N117" s="88">
        <v>14412</v>
      </c>
      <c r="O117" s="23"/>
      <c r="P117" s="23"/>
      <c r="Q117" s="59"/>
      <c r="R117" s="35">
        <f t="shared" si="16"/>
        <v>73.907692307692301</v>
      </c>
      <c r="S117" s="28">
        <f t="shared" si="17"/>
        <v>0</v>
      </c>
      <c r="T117" s="28">
        <f t="shared" si="18"/>
        <v>0</v>
      </c>
      <c r="U117" s="39">
        <f t="shared" si="19"/>
        <v>73.907692307692301</v>
      </c>
      <c r="V117" s="16">
        <f t="shared" si="13"/>
        <v>0</v>
      </c>
      <c r="W117" s="41">
        <f t="shared" si="14"/>
        <v>0</v>
      </c>
    </row>
    <row r="118" spans="1:23" s="8" customFormat="1" ht="19.5" customHeight="1" x14ac:dyDescent="0.25">
      <c r="A118" s="55" t="s">
        <v>269</v>
      </c>
      <c r="B118" s="14" t="s">
        <v>161</v>
      </c>
      <c r="C118" s="18"/>
      <c r="D118" s="17" t="s">
        <v>26</v>
      </c>
      <c r="E118" s="37" t="s">
        <v>286</v>
      </c>
      <c r="F118" s="15">
        <v>67</v>
      </c>
      <c r="G118" s="14">
        <v>26</v>
      </c>
      <c r="H118" s="21">
        <f t="shared" si="0"/>
        <v>2.5769230769230771</v>
      </c>
      <c r="I118" s="15">
        <v>67</v>
      </c>
      <c r="J118" s="14">
        <v>23</v>
      </c>
      <c r="K118" s="21">
        <f t="shared" si="20"/>
        <v>2.9130434782608696</v>
      </c>
      <c r="L118" s="14"/>
      <c r="M118" s="87" t="s">
        <v>203</v>
      </c>
      <c r="N118" s="88">
        <v>4099</v>
      </c>
      <c r="O118" s="23"/>
      <c r="P118" s="23"/>
      <c r="Q118" s="59"/>
      <c r="R118" s="35">
        <f t="shared" si="16"/>
        <v>61.179104477611943</v>
      </c>
      <c r="S118" s="28">
        <f t="shared" si="17"/>
        <v>0</v>
      </c>
      <c r="T118" s="28">
        <f t="shared" si="18"/>
        <v>0</v>
      </c>
      <c r="U118" s="39">
        <f t="shared" si="19"/>
        <v>61.179104477611943</v>
      </c>
      <c r="V118" s="16">
        <f t="shared" si="13"/>
        <v>0</v>
      </c>
      <c r="W118" s="41">
        <f t="shared" si="14"/>
        <v>0</v>
      </c>
    </row>
    <row r="119" spans="1:23" s="8" customFormat="1" ht="19.5" customHeight="1" x14ac:dyDescent="0.25">
      <c r="A119" s="55" t="s">
        <v>270</v>
      </c>
      <c r="B119" s="14" t="s">
        <v>287</v>
      </c>
      <c r="C119" s="18"/>
      <c r="D119" s="17" t="s">
        <v>26</v>
      </c>
      <c r="E119" s="37" t="s">
        <v>75</v>
      </c>
      <c r="F119" s="15">
        <v>287</v>
      </c>
      <c r="G119" s="14">
        <v>189</v>
      </c>
      <c r="H119" s="21">
        <f t="shared" si="0"/>
        <v>1.5185185185185186</v>
      </c>
      <c r="I119" s="15">
        <v>287</v>
      </c>
      <c r="J119" s="14">
        <v>189</v>
      </c>
      <c r="K119" s="21">
        <f t="shared" si="20"/>
        <v>1.5185185185185186</v>
      </c>
      <c r="L119" s="14"/>
      <c r="M119" s="87" t="s">
        <v>146</v>
      </c>
      <c r="N119" s="88">
        <v>14500</v>
      </c>
      <c r="O119" s="23"/>
      <c r="P119" s="23"/>
      <c r="Q119" s="59"/>
      <c r="R119" s="35">
        <f t="shared" si="16"/>
        <v>50.522648083623693</v>
      </c>
      <c r="S119" s="28">
        <f t="shared" si="17"/>
        <v>0</v>
      </c>
      <c r="T119" s="28">
        <f t="shared" si="18"/>
        <v>0</v>
      </c>
      <c r="U119" s="39">
        <f t="shared" si="19"/>
        <v>50.522648083623693</v>
      </c>
      <c r="V119" s="16">
        <f t="shared" si="13"/>
        <v>0</v>
      </c>
      <c r="W119" s="41">
        <f t="shared" si="14"/>
        <v>0</v>
      </c>
    </row>
    <row r="120" spans="1:23" s="8" customFormat="1" ht="19.5" customHeight="1" x14ac:dyDescent="0.25">
      <c r="A120" s="55" t="s">
        <v>271</v>
      </c>
      <c r="B120" s="14" t="s">
        <v>161</v>
      </c>
      <c r="C120" s="18"/>
      <c r="D120" s="17" t="s">
        <v>26</v>
      </c>
      <c r="E120" s="37" t="s">
        <v>288</v>
      </c>
      <c r="F120" s="15">
        <v>190</v>
      </c>
      <c r="G120" s="14">
        <v>145</v>
      </c>
      <c r="H120" s="21">
        <f t="shared" si="0"/>
        <v>1.3103448275862069</v>
      </c>
      <c r="I120" s="15">
        <v>190</v>
      </c>
      <c r="J120" s="14">
        <v>145</v>
      </c>
      <c r="K120" s="21">
        <f t="shared" si="20"/>
        <v>1.3103448275862069</v>
      </c>
      <c r="L120" s="14"/>
      <c r="M120" s="87" t="s">
        <v>80</v>
      </c>
      <c r="N120" s="88">
        <v>11012</v>
      </c>
      <c r="O120" s="23"/>
      <c r="P120" s="23"/>
      <c r="Q120" s="59"/>
      <c r="R120" s="35">
        <f t="shared" si="16"/>
        <v>57.957894736842107</v>
      </c>
      <c r="S120" s="28">
        <f t="shared" si="17"/>
        <v>0</v>
      </c>
      <c r="T120" s="28">
        <f t="shared" si="18"/>
        <v>0</v>
      </c>
      <c r="U120" s="39">
        <f t="shared" si="19"/>
        <v>57.957894736842107</v>
      </c>
      <c r="V120" s="16">
        <f t="shared" si="13"/>
        <v>0</v>
      </c>
      <c r="W120" s="41">
        <f t="shared" si="14"/>
        <v>0</v>
      </c>
    </row>
    <row r="121" spans="1:23" s="8" customFormat="1" ht="19.5" customHeight="1" x14ac:dyDescent="0.25">
      <c r="A121" s="55" t="s">
        <v>272</v>
      </c>
      <c r="B121" s="14" t="s">
        <v>161</v>
      </c>
      <c r="C121" s="18"/>
      <c r="D121" s="17" t="s">
        <v>26</v>
      </c>
      <c r="E121" s="37" t="s">
        <v>289</v>
      </c>
      <c r="F121" s="15">
        <v>98</v>
      </c>
      <c r="G121" s="14">
        <v>71</v>
      </c>
      <c r="H121" s="21">
        <f t="shared" si="0"/>
        <v>1.380281690140845</v>
      </c>
      <c r="I121" s="15">
        <v>98</v>
      </c>
      <c r="J121" s="14">
        <v>71</v>
      </c>
      <c r="K121" s="21">
        <f t="shared" si="20"/>
        <v>1.380281690140845</v>
      </c>
      <c r="L121" s="14"/>
      <c r="M121" s="87" t="s">
        <v>85</v>
      </c>
      <c r="N121" s="88">
        <v>5446</v>
      </c>
      <c r="O121" s="23"/>
      <c r="P121" s="23"/>
      <c r="Q121" s="59"/>
      <c r="R121" s="35">
        <f t="shared" si="16"/>
        <v>55.571428571428569</v>
      </c>
      <c r="S121" s="28">
        <f t="shared" si="17"/>
        <v>0</v>
      </c>
      <c r="T121" s="28">
        <f t="shared" si="18"/>
        <v>0</v>
      </c>
      <c r="U121" s="39">
        <f t="shared" si="19"/>
        <v>55.571428571428569</v>
      </c>
      <c r="V121" s="16">
        <f t="shared" si="13"/>
        <v>0</v>
      </c>
      <c r="W121" s="41">
        <f t="shared" si="14"/>
        <v>0</v>
      </c>
    </row>
    <row r="122" spans="1:23" s="8" customFormat="1" ht="19.5" customHeight="1" x14ac:dyDescent="0.25">
      <c r="A122" s="55" t="s">
        <v>273</v>
      </c>
      <c r="B122" s="14" t="s">
        <v>290</v>
      </c>
      <c r="C122" s="18"/>
      <c r="D122" s="17" t="s">
        <v>26</v>
      </c>
      <c r="E122" s="37" t="s">
        <v>291</v>
      </c>
      <c r="F122" s="15">
        <v>63</v>
      </c>
      <c r="G122" s="14">
        <v>51</v>
      </c>
      <c r="H122" s="21">
        <f t="shared" si="0"/>
        <v>1.2352941176470589</v>
      </c>
      <c r="I122" s="15">
        <v>63</v>
      </c>
      <c r="J122" s="14">
        <v>51</v>
      </c>
      <c r="K122" s="21">
        <f t="shared" si="20"/>
        <v>1.2352941176470589</v>
      </c>
      <c r="L122" s="14"/>
      <c r="M122" s="86" t="s">
        <v>169</v>
      </c>
      <c r="N122" s="88"/>
      <c r="O122" s="23"/>
      <c r="P122" s="23"/>
      <c r="Q122" s="59"/>
      <c r="R122" s="35">
        <f t="shared" si="16"/>
        <v>0</v>
      </c>
      <c r="S122" s="28">
        <f t="shared" si="17"/>
        <v>0</v>
      </c>
      <c r="T122" s="28">
        <f t="shared" si="18"/>
        <v>0</v>
      </c>
      <c r="U122" s="39">
        <f t="shared" si="19"/>
        <v>0</v>
      </c>
      <c r="V122" s="16">
        <f t="shared" si="13"/>
        <v>0</v>
      </c>
      <c r="W122" s="41">
        <f t="shared" si="14"/>
        <v>0</v>
      </c>
    </row>
    <row r="123" spans="1:23" s="8" customFormat="1" ht="19.5" customHeight="1" x14ac:dyDescent="0.25">
      <c r="A123" s="55" t="s">
        <v>274</v>
      </c>
      <c r="B123" s="14" t="s">
        <v>161</v>
      </c>
      <c r="C123" s="18"/>
      <c r="D123" s="17" t="s">
        <v>26</v>
      </c>
      <c r="E123" s="37" t="s">
        <v>292</v>
      </c>
      <c r="F123" s="15">
        <v>143</v>
      </c>
      <c r="G123" s="14">
        <v>95</v>
      </c>
      <c r="H123" s="21">
        <f t="shared" si="0"/>
        <v>1.5052631578947369</v>
      </c>
      <c r="I123" s="15">
        <v>273</v>
      </c>
      <c r="J123" s="14">
        <v>113</v>
      </c>
      <c r="K123" s="21">
        <f t="shared" si="20"/>
        <v>2.415929203539823</v>
      </c>
      <c r="L123" s="14"/>
      <c r="M123" s="87" t="s">
        <v>85</v>
      </c>
      <c r="N123" s="88">
        <v>11509</v>
      </c>
      <c r="O123" s="23"/>
      <c r="P123" s="23"/>
      <c r="Q123" s="59"/>
      <c r="R123" s="35">
        <f t="shared" si="16"/>
        <v>42.157509157509161</v>
      </c>
      <c r="S123" s="28">
        <f t="shared" si="17"/>
        <v>0</v>
      </c>
      <c r="T123" s="28">
        <f t="shared" si="18"/>
        <v>0</v>
      </c>
      <c r="U123" s="39">
        <f t="shared" si="19"/>
        <v>80.48251748251748</v>
      </c>
      <c r="V123" s="16">
        <f t="shared" si="13"/>
        <v>0</v>
      </c>
      <c r="W123" s="41">
        <f t="shared" si="14"/>
        <v>0</v>
      </c>
    </row>
    <row r="124" spans="1:23" s="8" customFormat="1" ht="19.5" customHeight="1" x14ac:dyDescent="0.25">
      <c r="A124" s="55" t="s">
        <v>275</v>
      </c>
      <c r="B124" s="14" t="s">
        <v>161</v>
      </c>
      <c r="C124" s="18"/>
      <c r="D124" s="17" t="s">
        <v>26</v>
      </c>
      <c r="E124" s="37" t="s">
        <v>293</v>
      </c>
      <c r="F124" s="15">
        <v>232</v>
      </c>
      <c r="G124" s="14">
        <v>134</v>
      </c>
      <c r="H124" s="21">
        <f t="shared" si="0"/>
        <v>1.7313432835820894</v>
      </c>
      <c r="I124" s="15">
        <v>232</v>
      </c>
      <c r="J124" s="14">
        <v>134</v>
      </c>
      <c r="K124" s="21">
        <f t="shared" si="20"/>
        <v>1.7313432835820894</v>
      </c>
      <c r="L124" s="14"/>
      <c r="M124" s="87" t="s">
        <v>114</v>
      </c>
      <c r="N124" s="88">
        <v>21682</v>
      </c>
      <c r="O124" s="23"/>
      <c r="P124" s="23"/>
      <c r="Q124" s="59"/>
      <c r="R124" s="35">
        <f t="shared" si="16"/>
        <v>93.456896551724142</v>
      </c>
      <c r="S124" s="28">
        <f t="shared" si="17"/>
        <v>0</v>
      </c>
      <c r="T124" s="28">
        <f t="shared" si="18"/>
        <v>0</v>
      </c>
      <c r="U124" s="39">
        <f t="shared" si="19"/>
        <v>93.456896551724142</v>
      </c>
      <c r="V124" s="16">
        <f t="shared" si="13"/>
        <v>0</v>
      </c>
      <c r="W124" s="41">
        <f t="shared" si="14"/>
        <v>0</v>
      </c>
    </row>
    <row r="125" spans="1:23" s="8" customFormat="1" ht="19.5" customHeight="1" x14ac:dyDescent="0.25">
      <c r="A125" s="55" t="s">
        <v>276</v>
      </c>
      <c r="B125" s="14" t="s">
        <v>161</v>
      </c>
      <c r="C125" s="18"/>
      <c r="D125" s="17" t="s">
        <v>26</v>
      </c>
      <c r="E125" s="37" t="s">
        <v>294</v>
      </c>
      <c r="F125" s="15">
        <v>110</v>
      </c>
      <c r="G125" s="14">
        <v>74</v>
      </c>
      <c r="H125" s="21">
        <f t="shared" si="0"/>
        <v>1.4864864864864864</v>
      </c>
      <c r="I125" s="15">
        <v>110</v>
      </c>
      <c r="J125" s="14">
        <v>74</v>
      </c>
      <c r="K125" s="21">
        <f t="shared" si="20"/>
        <v>1.4864864864864864</v>
      </c>
      <c r="L125" s="14"/>
      <c r="M125" s="87" t="s">
        <v>203</v>
      </c>
      <c r="N125" s="88">
        <v>5799</v>
      </c>
      <c r="O125" s="23"/>
      <c r="P125" s="23"/>
      <c r="Q125" s="59"/>
      <c r="R125" s="35">
        <f t="shared" si="16"/>
        <v>52.718181818181819</v>
      </c>
      <c r="S125" s="28">
        <f t="shared" si="17"/>
        <v>0</v>
      </c>
      <c r="T125" s="28">
        <f t="shared" si="18"/>
        <v>0</v>
      </c>
      <c r="U125" s="39">
        <f t="shared" si="19"/>
        <v>52.718181818181819</v>
      </c>
      <c r="V125" s="16">
        <f t="shared" si="13"/>
        <v>0</v>
      </c>
      <c r="W125" s="41">
        <f t="shared" si="14"/>
        <v>0</v>
      </c>
    </row>
    <row r="126" spans="1:23" s="8" customFormat="1" ht="19.5" customHeight="1" x14ac:dyDescent="0.25">
      <c r="A126" s="55" t="s">
        <v>277</v>
      </c>
      <c r="B126" s="14" t="s">
        <v>161</v>
      </c>
      <c r="C126" s="18"/>
      <c r="D126" s="17" t="s">
        <v>26</v>
      </c>
      <c r="E126" s="37" t="s">
        <v>295</v>
      </c>
      <c r="F126" s="15">
        <v>217</v>
      </c>
      <c r="G126" s="14">
        <v>127</v>
      </c>
      <c r="H126" s="21">
        <f t="shared" si="0"/>
        <v>1.7086614173228347</v>
      </c>
      <c r="I126" s="15">
        <v>217</v>
      </c>
      <c r="J126" s="14">
        <v>127</v>
      </c>
      <c r="K126" s="21">
        <f t="shared" si="20"/>
        <v>1.7086614173228347</v>
      </c>
      <c r="L126" s="14"/>
      <c r="M126" s="87" t="s">
        <v>203</v>
      </c>
      <c r="N126" s="88">
        <v>13325</v>
      </c>
      <c r="O126" s="23"/>
      <c r="P126" s="23"/>
      <c r="Q126" s="59"/>
      <c r="R126" s="35">
        <f t="shared" si="16"/>
        <v>61.405529953917053</v>
      </c>
      <c r="S126" s="28">
        <f t="shared" si="17"/>
        <v>0</v>
      </c>
      <c r="T126" s="28">
        <f t="shared" si="18"/>
        <v>0</v>
      </c>
      <c r="U126" s="39">
        <f t="shared" si="19"/>
        <v>61.405529953917053</v>
      </c>
      <c r="V126" s="16">
        <f t="shared" si="13"/>
        <v>0</v>
      </c>
      <c r="W126" s="41">
        <f t="shared" si="14"/>
        <v>0</v>
      </c>
    </row>
    <row r="127" spans="1:23" s="8" customFormat="1" ht="19.5" customHeight="1" x14ac:dyDescent="0.25">
      <c r="A127" s="55" t="s">
        <v>296</v>
      </c>
      <c r="B127" s="14" t="s">
        <v>161</v>
      </c>
      <c r="C127" s="18"/>
      <c r="D127" s="17" t="s">
        <v>26</v>
      </c>
      <c r="E127" s="37" t="s">
        <v>312</v>
      </c>
      <c r="F127" s="15">
        <v>223</v>
      </c>
      <c r="G127" s="14">
        <v>115</v>
      </c>
      <c r="H127" s="21">
        <f t="shared" si="0"/>
        <v>1.9391304347826086</v>
      </c>
      <c r="I127" s="15">
        <v>223</v>
      </c>
      <c r="J127" s="14">
        <v>115</v>
      </c>
      <c r="K127" s="21">
        <f t="shared" si="20"/>
        <v>1.9391304347826086</v>
      </c>
      <c r="L127" s="14"/>
      <c r="M127" s="87" t="s">
        <v>146</v>
      </c>
      <c r="N127" s="88">
        <v>15253</v>
      </c>
      <c r="O127" s="23"/>
      <c r="P127" s="23"/>
      <c r="Q127" s="59"/>
      <c r="R127" s="35">
        <f t="shared" si="16"/>
        <v>68.399103139013448</v>
      </c>
      <c r="S127" s="28">
        <f t="shared" si="17"/>
        <v>0</v>
      </c>
      <c r="T127" s="28">
        <f t="shared" si="18"/>
        <v>0</v>
      </c>
      <c r="U127" s="39">
        <f t="shared" si="19"/>
        <v>68.399103139013448</v>
      </c>
      <c r="V127" s="16">
        <f t="shared" si="13"/>
        <v>0</v>
      </c>
      <c r="W127" s="41">
        <f t="shared" si="14"/>
        <v>0</v>
      </c>
    </row>
    <row r="128" spans="1:23" s="8" customFormat="1" ht="19.5" customHeight="1" x14ac:dyDescent="0.25">
      <c r="A128" s="55" t="s">
        <v>297</v>
      </c>
      <c r="B128" s="14" t="s">
        <v>161</v>
      </c>
      <c r="C128" s="18"/>
      <c r="D128" s="17" t="s">
        <v>26</v>
      </c>
      <c r="E128" s="37" t="s">
        <v>313</v>
      </c>
      <c r="F128" s="15">
        <v>106</v>
      </c>
      <c r="G128" s="14">
        <v>61</v>
      </c>
      <c r="H128" s="21">
        <f t="shared" si="0"/>
        <v>1.7377049180327868</v>
      </c>
      <c r="I128" s="15">
        <v>106</v>
      </c>
      <c r="J128" s="14">
        <v>61</v>
      </c>
      <c r="K128" s="21">
        <f t="shared" si="20"/>
        <v>1.7377049180327868</v>
      </c>
      <c r="L128" s="14"/>
      <c r="M128" s="87" t="s">
        <v>325</v>
      </c>
      <c r="N128" s="88">
        <v>7094</v>
      </c>
      <c r="O128" s="23"/>
      <c r="P128" s="23"/>
      <c r="Q128" s="59"/>
      <c r="R128" s="35">
        <f t="shared" si="16"/>
        <v>66.924528301886795</v>
      </c>
      <c r="S128" s="28">
        <f t="shared" si="17"/>
        <v>0</v>
      </c>
      <c r="T128" s="28">
        <f t="shared" si="18"/>
        <v>0</v>
      </c>
      <c r="U128" s="39">
        <f t="shared" si="19"/>
        <v>66.924528301886795</v>
      </c>
      <c r="V128" s="16">
        <f t="shared" si="13"/>
        <v>0</v>
      </c>
      <c r="W128" s="41">
        <f t="shared" si="14"/>
        <v>0</v>
      </c>
    </row>
    <row r="129" spans="1:23" s="8" customFormat="1" ht="19.5" customHeight="1" x14ac:dyDescent="0.25">
      <c r="A129" s="55" t="s">
        <v>298</v>
      </c>
      <c r="B129" s="14" t="s">
        <v>161</v>
      </c>
      <c r="C129" s="18"/>
      <c r="D129" s="17" t="s">
        <v>26</v>
      </c>
      <c r="E129" s="37" t="s">
        <v>314</v>
      </c>
      <c r="F129" s="15">
        <v>188</v>
      </c>
      <c r="G129" s="14">
        <v>123</v>
      </c>
      <c r="H129" s="21">
        <f t="shared" si="0"/>
        <v>1.5284552845528456</v>
      </c>
      <c r="I129" s="15">
        <v>188</v>
      </c>
      <c r="J129" s="14">
        <v>123</v>
      </c>
      <c r="K129" s="21">
        <f t="shared" si="20"/>
        <v>1.5284552845528456</v>
      </c>
      <c r="L129" s="14"/>
      <c r="M129" s="86" t="s">
        <v>169</v>
      </c>
      <c r="N129" s="88"/>
      <c r="O129" s="23"/>
      <c r="P129" s="23"/>
      <c r="Q129" s="59"/>
      <c r="R129" s="35">
        <f t="shared" si="16"/>
        <v>0</v>
      </c>
      <c r="S129" s="28">
        <f t="shared" si="17"/>
        <v>0</v>
      </c>
      <c r="T129" s="28">
        <f t="shared" si="18"/>
        <v>0</v>
      </c>
      <c r="U129" s="39">
        <f t="shared" si="19"/>
        <v>0</v>
      </c>
      <c r="V129" s="16">
        <f t="shared" si="13"/>
        <v>0</v>
      </c>
      <c r="W129" s="41">
        <f t="shared" si="14"/>
        <v>0</v>
      </c>
    </row>
    <row r="130" spans="1:23" s="8" customFormat="1" ht="19.5" customHeight="1" x14ac:dyDescent="0.25">
      <c r="A130" s="55" t="s">
        <v>299</v>
      </c>
      <c r="B130" s="14" t="s">
        <v>161</v>
      </c>
      <c r="C130" s="18"/>
      <c r="D130" s="17" t="s">
        <v>26</v>
      </c>
      <c r="E130" s="37" t="s">
        <v>77</v>
      </c>
      <c r="F130" s="15">
        <v>150</v>
      </c>
      <c r="G130" s="14">
        <v>78</v>
      </c>
      <c r="H130" s="21">
        <f t="shared" si="0"/>
        <v>1.9230769230769231</v>
      </c>
      <c r="I130" s="15">
        <v>150</v>
      </c>
      <c r="J130" s="14">
        <v>78</v>
      </c>
      <c r="K130" s="21">
        <f t="shared" si="20"/>
        <v>1.9230769230769231</v>
      </c>
      <c r="L130" s="14"/>
      <c r="M130" s="87" t="s">
        <v>166</v>
      </c>
      <c r="N130" s="88">
        <v>7128</v>
      </c>
      <c r="O130" s="23"/>
      <c r="P130" s="23"/>
      <c r="Q130" s="59"/>
      <c r="R130" s="35">
        <f t="shared" si="16"/>
        <v>47.52</v>
      </c>
      <c r="S130" s="28">
        <f t="shared" si="17"/>
        <v>0</v>
      </c>
      <c r="T130" s="28">
        <f t="shared" si="18"/>
        <v>0</v>
      </c>
      <c r="U130" s="39">
        <f t="shared" si="19"/>
        <v>47.52</v>
      </c>
      <c r="V130" s="16">
        <f t="shared" si="13"/>
        <v>0</v>
      </c>
      <c r="W130" s="41">
        <f t="shared" si="14"/>
        <v>0</v>
      </c>
    </row>
    <row r="131" spans="1:23" s="8" customFormat="1" ht="19.5" customHeight="1" x14ac:dyDescent="0.25">
      <c r="A131" s="55" t="s">
        <v>300</v>
      </c>
      <c r="B131" s="14" t="s">
        <v>27</v>
      </c>
      <c r="C131" s="18"/>
      <c r="D131" s="17" t="s">
        <v>26</v>
      </c>
      <c r="E131" s="37" t="s">
        <v>315</v>
      </c>
      <c r="F131" s="15">
        <v>77</v>
      </c>
      <c r="G131" s="14">
        <v>61</v>
      </c>
      <c r="H131" s="21">
        <f t="shared" si="0"/>
        <v>1.2622950819672132</v>
      </c>
      <c r="I131" s="15">
        <v>77</v>
      </c>
      <c r="J131" s="14">
        <v>61</v>
      </c>
      <c r="K131" s="21">
        <f t="shared" si="20"/>
        <v>1.2622950819672132</v>
      </c>
      <c r="L131" s="14"/>
      <c r="M131" s="86" t="s">
        <v>169</v>
      </c>
      <c r="N131" s="88"/>
      <c r="O131" s="23"/>
      <c r="P131" s="23"/>
      <c r="Q131" s="59"/>
      <c r="R131" s="35">
        <f t="shared" si="16"/>
        <v>0</v>
      </c>
      <c r="S131" s="28">
        <f t="shared" si="17"/>
        <v>0</v>
      </c>
      <c r="T131" s="28">
        <f t="shared" si="18"/>
        <v>0</v>
      </c>
      <c r="U131" s="39">
        <f t="shared" si="19"/>
        <v>0</v>
      </c>
      <c r="V131" s="16">
        <f t="shared" si="13"/>
        <v>0</v>
      </c>
      <c r="W131" s="41">
        <f t="shared" si="14"/>
        <v>0</v>
      </c>
    </row>
    <row r="132" spans="1:23" s="8" customFormat="1" ht="19.5" customHeight="1" x14ac:dyDescent="0.25">
      <c r="A132" s="55" t="s">
        <v>301</v>
      </c>
      <c r="B132" s="14" t="s">
        <v>287</v>
      </c>
      <c r="C132" s="18"/>
      <c r="D132" s="17" t="s">
        <v>26</v>
      </c>
      <c r="E132" s="37" t="s">
        <v>316</v>
      </c>
      <c r="F132" s="15">
        <v>149</v>
      </c>
      <c r="G132" s="14">
        <v>176</v>
      </c>
      <c r="H132" s="21">
        <f t="shared" si="0"/>
        <v>0.84659090909090906</v>
      </c>
      <c r="I132" s="15">
        <v>149</v>
      </c>
      <c r="J132" s="14">
        <v>176</v>
      </c>
      <c r="K132" s="21">
        <f t="shared" si="20"/>
        <v>0.84659090909090906</v>
      </c>
      <c r="L132" s="14"/>
      <c r="M132" s="87" t="s">
        <v>166</v>
      </c>
      <c r="N132" s="88">
        <v>6049</v>
      </c>
      <c r="O132" s="23"/>
      <c r="P132" s="23"/>
      <c r="Q132" s="59"/>
      <c r="R132" s="35">
        <f t="shared" si="16"/>
        <v>40.597315436241608</v>
      </c>
      <c r="S132" s="28">
        <f t="shared" si="17"/>
        <v>0</v>
      </c>
      <c r="T132" s="28">
        <f t="shared" si="18"/>
        <v>0</v>
      </c>
      <c r="U132" s="39">
        <f t="shared" si="19"/>
        <v>40.597315436241608</v>
      </c>
      <c r="V132" s="16">
        <f t="shared" si="13"/>
        <v>0</v>
      </c>
      <c r="W132" s="41">
        <f t="shared" si="14"/>
        <v>0</v>
      </c>
    </row>
    <row r="133" spans="1:23" s="8" customFormat="1" ht="19.5" customHeight="1" x14ac:dyDescent="0.25">
      <c r="A133" s="55" t="s">
        <v>302</v>
      </c>
      <c r="B133" s="14" t="s">
        <v>161</v>
      </c>
      <c r="C133" s="18"/>
      <c r="D133" s="17" t="s">
        <v>26</v>
      </c>
      <c r="E133" s="37" t="s">
        <v>317</v>
      </c>
      <c r="F133" s="15">
        <v>115</v>
      </c>
      <c r="G133" s="14">
        <v>53</v>
      </c>
      <c r="H133" s="21">
        <f t="shared" si="0"/>
        <v>2.1698113207547172</v>
      </c>
      <c r="I133" s="15">
        <v>115</v>
      </c>
      <c r="J133" s="14">
        <v>53</v>
      </c>
      <c r="K133" s="21">
        <f t="shared" si="20"/>
        <v>2.1698113207547172</v>
      </c>
      <c r="L133" s="14"/>
      <c r="M133" s="87" t="s">
        <v>203</v>
      </c>
      <c r="N133" s="88">
        <v>6399</v>
      </c>
      <c r="O133" s="23"/>
      <c r="P133" s="23"/>
      <c r="Q133" s="59"/>
      <c r="R133" s="35">
        <f t="shared" ref="R133:R196" si="21">IF($I133=0,"",N133/$I133)</f>
        <v>55.643478260869564</v>
      </c>
      <c r="S133" s="28">
        <f t="shared" ref="S133:S196" si="22">IF($I133=0,"",O133/$I133)</f>
        <v>0</v>
      </c>
      <c r="T133" s="28">
        <f t="shared" ref="T133:T196" si="23">IF($I133=0,"",P133/$I133)</f>
        <v>0</v>
      </c>
      <c r="U133" s="39">
        <f t="shared" ref="U133:U196" si="24">IF($F133=0,"",N133/$F133)</f>
        <v>55.643478260869564</v>
      </c>
      <c r="V133" s="16">
        <f t="shared" si="13"/>
        <v>0</v>
      </c>
      <c r="W133" s="41">
        <f t="shared" si="14"/>
        <v>0</v>
      </c>
    </row>
    <row r="134" spans="1:23" s="8" customFormat="1" ht="19.5" customHeight="1" x14ac:dyDescent="0.25">
      <c r="A134" s="55" t="s">
        <v>303</v>
      </c>
      <c r="B134" s="14" t="s">
        <v>161</v>
      </c>
      <c r="C134" s="18"/>
      <c r="D134" s="17" t="s">
        <v>26</v>
      </c>
      <c r="E134" s="37" t="s">
        <v>317</v>
      </c>
      <c r="F134" s="15">
        <v>192</v>
      </c>
      <c r="G134" s="14">
        <v>97</v>
      </c>
      <c r="H134" s="21">
        <f t="shared" si="0"/>
        <v>1.9793814432989691</v>
      </c>
      <c r="I134" s="15">
        <v>192</v>
      </c>
      <c r="J134" s="14">
        <v>97</v>
      </c>
      <c r="K134" s="21">
        <f t="shared" si="20"/>
        <v>1.9793814432989691</v>
      </c>
      <c r="L134" s="14"/>
      <c r="M134" s="87" t="s">
        <v>203</v>
      </c>
      <c r="N134" s="88">
        <v>11399</v>
      </c>
      <c r="O134" s="23"/>
      <c r="P134" s="23"/>
      <c r="Q134" s="59"/>
      <c r="R134" s="35">
        <f t="shared" si="21"/>
        <v>59.369791666666664</v>
      </c>
      <c r="S134" s="28">
        <f t="shared" si="22"/>
        <v>0</v>
      </c>
      <c r="T134" s="28">
        <f t="shared" si="23"/>
        <v>0</v>
      </c>
      <c r="U134" s="39">
        <f t="shared" si="24"/>
        <v>59.369791666666664</v>
      </c>
      <c r="V134" s="16">
        <f t="shared" si="13"/>
        <v>0</v>
      </c>
      <c r="W134" s="41">
        <f t="shared" si="14"/>
        <v>0</v>
      </c>
    </row>
    <row r="135" spans="1:23" s="8" customFormat="1" ht="19.5" customHeight="1" x14ac:dyDescent="0.25">
      <c r="A135" s="55" t="s">
        <v>304</v>
      </c>
      <c r="B135" s="14" t="s">
        <v>290</v>
      </c>
      <c r="C135" s="18"/>
      <c r="D135" s="17" t="s">
        <v>26</v>
      </c>
      <c r="E135" s="37" t="s">
        <v>318</v>
      </c>
      <c r="F135" s="15">
        <v>43</v>
      </c>
      <c r="G135" s="14">
        <v>69</v>
      </c>
      <c r="H135" s="21">
        <f t="shared" si="0"/>
        <v>0.62318840579710144</v>
      </c>
      <c r="I135" s="15">
        <v>95</v>
      </c>
      <c r="J135" s="14">
        <v>185</v>
      </c>
      <c r="K135" s="21">
        <f t="shared" si="20"/>
        <v>0.51351351351351349</v>
      </c>
      <c r="L135" s="14"/>
      <c r="M135" s="87" t="s">
        <v>326</v>
      </c>
      <c r="N135" s="88">
        <v>2325</v>
      </c>
      <c r="O135" s="23"/>
      <c r="P135" s="23"/>
      <c r="Q135" s="59"/>
      <c r="R135" s="35">
        <f t="shared" si="21"/>
        <v>24.473684210526315</v>
      </c>
      <c r="S135" s="28">
        <f t="shared" si="22"/>
        <v>0</v>
      </c>
      <c r="T135" s="28">
        <f t="shared" si="23"/>
        <v>0</v>
      </c>
      <c r="U135" s="39">
        <f t="shared" si="24"/>
        <v>54.069767441860463</v>
      </c>
      <c r="V135" s="16">
        <f t="shared" si="13"/>
        <v>0</v>
      </c>
      <c r="W135" s="41">
        <f t="shared" si="14"/>
        <v>0</v>
      </c>
    </row>
    <row r="136" spans="1:23" s="8" customFormat="1" ht="19.5" customHeight="1" x14ac:dyDescent="0.25">
      <c r="A136" s="55" t="s">
        <v>305</v>
      </c>
      <c r="B136" s="14" t="s">
        <v>27</v>
      </c>
      <c r="C136" s="18"/>
      <c r="D136" s="17" t="s">
        <v>26</v>
      </c>
      <c r="E136" s="37" t="s">
        <v>319</v>
      </c>
      <c r="F136" s="15">
        <v>214</v>
      </c>
      <c r="G136" s="14">
        <v>148</v>
      </c>
      <c r="H136" s="21">
        <f t="shared" si="0"/>
        <v>1.4459459459459461</v>
      </c>
      <c r="I136" s="15">
        <v>214</v>
      </c>
      <c r="J136" s="14">
        <v>148</v>
      </c>
      <c r="K136" s="21">
        <f t="shared" si="20"/>
        <v>1.4459459459459461</v>
      </c>
      <c r="L136" s="14"/>
      <c r="M136" s="87" t="s">
        <v>235</v>
      </c>
      <c r="N136" s="88">
        <v>20550</v>
      </c>
      <c r="O136" s="23"/>
      <c r="P136" s="23"/>
      <c r="Q136" s="59"/>
      <c r="R136" s="35">
        <f t="shared" si="21"/>
        <v>96.028037383177576</v>
      </c>
      <c r="S136" s="28">
        <f t="shared" si="22"/>
        <v>0</v>
      </c>
      <c r="T136" s="28">
        <f t="shared" si="23"/>
        <v>0</v>
      </c>
      <c r="U136" s="39">
        <f t="shared" si="24"/>
        <v>96.028037383177576</v>
      </c>
      <c r="V136" s="16">
        <f t="shared" si="13"/>
        <v>0</v>
      </c>
      <c r="W136" s="41">
        <f t="shared" si="14"/>
        <v>0</v>
      </c>
    </row>
    <row r="137" spans="1:23" s="8" customFormat="1" ht="19.5" customHeight="1" x14ac:dyDescent="0.25">
      <c r="A137" s="55" t="s">
        <v>306</v>
      </c>
      <c r="B137" s="14" t="s">
        <v>161</v>
      </c>
      <c r="C137" s="18"/>
      <c r="D137" s="17" t="s">
        <v>26</v>
      </c>
      <c r="E137" s="37" t="s">
        <v>320</v>
      </c>
      <c r="F137" s="15">
        <v>398</v>
      </c>
      <c r="G137" s="14">
        <v>126</v>
      </c>
      <c r="H137" s="21">
        <f t="shared" si="0"/>
        <v>3.1587301587301586</v>
      </c>
      <c r="I137" s="15">
        <v>398</v>
      </c>
      <c r="J137" s="14">
        <v>126</v>
      </c>
      <c r="K137" s="21">
        <f t="shared" si="20"/>
        <v>3.1587301587301586</v>
      </c>
      <c r="L137" s="14"/>
      <c r="M137" s="87" t="s">
        <v>327</v>
      </c>
      <c r="N137" s="88">
        <v>33377</v>
      </c>
      <c r="O137" s="23"/>
      <c r="P137" s="23"/>
      <c r="Q137" s="59"/>
      <c r="R137" s="35">
        <f t="shared" si="21"/>
        <v>83.861809045226124</v>
      </c>
      <c r="S137" s="28">
        <f t="shared" si="22"/>
        <v>0</v>
      </c>
      <c r="T137" s="28">
        <f t="shared" si="23"/>
        <v>0</v>
      </c>
      <c r="U137" s="39">
        <f t="shared" si="24"/>
        <v>83.861809045226124</v>
      </c>
      <c r="V137" s="16">
        <f t="shared" si="13"/>
        <v>0</v>
      </c>
      <c r="W137" s="41">
        <f t="shared" si="14"/>
        <v>0</v>
      </c>
    </row>
    <row r="138" spans="1:23" s="8" customFormat="1" ht="19.5" customHeight="1" x14ac:dyDescent="0.25">
      <c r="A138" s="55" t="s">
        <v>307</v>
      </c>
      <c r="B138" s="14" t="s">
        <v>161</v>
      </c>
      <c r="C138" s="18"/>
      <c r="D138" s="17" t="s">
        <v>26</v>
      </c>
      <c r="E138" s="37" t="s">
        <v>321</v>
      </c>
      <c r="F138" s="15">
        <v>123</v>
      </c>
      <c r="G138" s="14">
        <v>89</v>
      </c>
      <c r="H138" s="21">
        <f t="shared" si="0"/>
        <v>1.3820224719101124</v>
      </c>
      <c r="I138" s="15">
        <v>123</v>
      </c>
      <c r="J138" s="14">
        <v>89</v>
      </c>
      <c r="K138" s="21">
        <f t="shared" si="20"/>
        <v>1.3820224719101124</v>
      </c>
      <c r="L138" s="14"/>
      <c r="M138" s="87" t="s">
        <v>81</v>
      </c>
      <c r="N138" s="88">
        <v>5788</v>
      </c>
      <c r="O138" s="23"/>
      <c r="P138" s="23"/>
      <c r="Q138" s="59"/>
      <c r="R138" s="35">
        <f t="shared" si="21"/>
        <v>47.056910569105689</v>
      </c>
      <c r="S138" s="28">
        <f t="shared" si="22"/>
        <v>0</v>
      </c>
      <c r="T138" s="28">
        <f t="shared" si="23"/>
        <v>0</v>
      </c>
      <c r="U138" s="39">
        <f t="shared" si="24"/>
        <v>47.056910569105689</v>
      </c>
      <c r="V138" s="16">
        <f t="shared" si="13"/>
        <v>0</v>
      </c>
      <c r="W138" s="41">
        <f t="shared" si="14"/>
        <v>0</v>
      </c>
    </row>
    <row r="139" spans="1:23" s="8" customFormat="1" ht="19.5" customHeight="1" x14ac:dyDescent="0.25">
      <c r="A139" s="55" t="s">
        <v>308</v>
      </c>
      <c r="B139" s="14" t="s">
        <v>161</v>
      </c>
      <c r="C139" s="18"/>
      <c r="D139" s="17" t="s">
        <v>26</v>
      </c>
      <c r="E139" s="37" t="s">
        <v>321</v>
      </c>
      <c r="F139" s="15">
        <v>354</v>
      </c>
      <c r="G139" s="14">
        <v>228</v>
      </c>
      <c r="H139" s="21">
        <f t="shared" si="0"/>
        <v>1.5526315789473684</v>
      </c>
      <c r="I139" s="15">
        <v>254</v>
      </c>
      <c r="J139" s="14">
        <v>228</v>
      </c>
      <c r="K139" s="21">
        <f t="shared" si="20"/>
        <v>1.1140350877192982</v>
      </c>
      <c r="L139" s="14"/>
      <c r="M139" s="87" t="s">
        <v>203</v>
      </c>
      <c r="N139" s="88">
        <v>16399</v>
      </c>
      <c r="O139" s="23"/>
      <c r="P139" s="23"/>
      <c r="Q139" s="59"/>
      <c r="R139" s="35">
        <f t="shared" si="21"/>
        <v>64.562992125984252</v>
      </c>
      <c r="S139" s="28">
        <f t="shared" si="22"/>
        <v>0</v>
      </c>
      <c r="T139" s="28">
        <f t="shared" si="23"/>
        <v>0</v>
      </c>
      <c r="U139" s="39">
        <f t="shared" si="24"/>
        <v>46.324858757062145</v>
      </c>
      <c r="V139" s="16">
        <f t="shared" si="13"/>
        <v>0</v>
      </c>
      <c r="W139" s="41">
        <f t="shared" si="14"/>
        <v>0</v>
      </c>
    </row>
    <row r="140" spans="1:23" s="8" customFormat="1" ht="19.5" customHeight="1" x14ac:dyDescent="0.25">
      <c r="A140" s="55" t="s">
        <v>309</v>
      </c>
      <c r="B140" s="14" t="s">
        <v>161</v>
      </c>
      <c r="C140" s="18"/>
      <c r="D140" s="17" t="s">
        <v>26</v>
      </c>
      <c r="E140" s="37" t="s">
        <v>322</v>
      </c>
      <c r="F140" s="15">
        <v>124</v>
      </c>
      <c r="G140" s="14">
        <v>77</v>
      </c>
      <c r="H140" s="21">
        <f t="shared" si="0"/>
        <v>1.6103896103896105</v>
      </c>
      <c r="I140" s="15">
        <v>124</v>
      </c>
      <c r="J140" s="14">
        <v>77</v>
      </c>
      <c r="K140" s="21">
        <f t="shared" si="20"/>
        <v>1.6103896103896105</v>
      </c>
      <c r="L140" s="14"/>
      <c r="M140" s="87" t="s">
        <v>203</v>
      </c>
      <c r="N140" s="88">
        <v>5999</v>
      </c>
      <c r="O140" s="23"/>
      <c r="P140" s="23"/>
      <c r="Q140" s="59"/>
      <c r="R140" s="35">
        <f t="shared" si="21"/>
        <v>48.37903225806452</v>
      </c>
      <c r="S140" s="28">
        <f t="shared" si="22"/>
        <v>0</v>
      </c>
      <c r="T140" s="28">
        <f t="shared" si="23"/>
        <v>0</v>
      </c>
      <c r="U140" s="39">
        <f t="shared" si="24"/>
        <v>48.37903225806452</v>
      </c>
      <c r="V140" s="16">
        <f t="shared" si="13"/>
        <v>0</v>
      </c>
      <c r="W140" s="41">
        <f t="shared" si="14"/>
        <v>0</v>
      </c>
    </row>
    <row r="141" spans="1:23" s="8" customFormat="1" ht="19.5" customHeight="1" x14ac:dyDescent="0.25">
      <c r="A141" s="55" t="s">
        <v>310</v>
      </c>
      <c r="B141" s="14" t="s">
        <v>27</v>
      </c>
      <c r="C141" s="18"/>
      <c r="D141" s="17" t="s">
        <v>26</v>
      </c>
      <c r="E141" s="37" t="s">
        <v>323</v>
      </c>
      <c r="F141" s="15">
        <v>157</v>
      </c>
      <c r="G141" s="14">
        <v>104</v>
      </c>
      <c r="H141" s="21">
        <f t="shared" si="0"/>
        <v>1.5096153846153846</v>
      </c>
      <c r="I141" s="15">
        <v>157</v>
      </c>
      <c r="J141" s="14">
        <v>104</v>
      </c>
      <c r="K141" s="21">
        <f t="shared" si="20"/>
        <v>1.5096153846153846</v>
      </c>
      <c r="L141" s="14"/>
      <c r="M141" s="87" t="s">
        <v>85</v>
      </c>
      <c r="N141" s="88">
        <v>15893</v>
      </c>
      <c r="O141" s="23"/>
      <c r="P141" s="23"/>
      <c r="Q141" s="59"/>
      <c r="R141" s="35">
        <f t="shared" si="21"/>
        <v>101.22929936305732</v>
      </c>
      <c r="S141" s="28">
        <f t="shared" si="22"/>
        <v>0</v>
      </c>
      <c r="T141" s="28">
        <f t="shared" si="23"/>
        <v>0</v>
      </c>
      <c r="U141" s="39">
        <f t="shared" si="24"/>
        <v>101.22929936305732</v>
      </c>
      <c r="V141" s="16">
        <f t="shared" si="13"/>
        <v>0</v>
      </c>
      <c r="W141" s="41">
        <f t="shared" si="14"/>
        <v>0</v>
      </c>
    </row>
    <row r="142" spans="1:23" s="8" customFormat="1" ht="19.5" customHeight="1" x14ac:dyDescent="0.25">
      <c r="A142" s="55" t="s">
        <v>311</v>
      </c>
      <c r="B142" s="14" t="s">
        <v>27</v>
      </c>
      <c r="C142" s="18"/>
      <c r="D142" s="17" t="s">
        <v>26</v>
      </c>
      <c r="E142" s="37" t="s">
        <v>324</v>
      </c>
      <c r="F142" s="15">
        <v>102</v>
      </c>
      <c r="G142" s="14">
        <v>60</v>
      </c>
      <c r="H142" s="21">
        <f t="shared" si="0"/>
        <v>1.7</v>
      </c>
      <c r="I142" s="15">
        <v>102</v>
      </c>
      <c r="J142" s="14">
        <v>60</v>
      </c>
      <c r="K142" s="21">
        <f t="shared" si="20"/>
        <v>1.7</v>
      </c>
      <c r="L142" s="14"/>
      <c r="M142" s="87" t="s">
        <v>85</v>
      </c>
      <c r="N142" s="88">
        <v>9368</v>
      </c>
      <c r="O142" s="23"/>
      <c r="P142" s="23"/>
      <c r="Q142" s="59"/>
      <c r="R142" s="35">
        <f t="shared" si="21"/>
        <v>91.843137254901961</v>
      </c>
      <c r="S142" s="28">
        <f t="shared" si="22"/>
        <v>0</v>
      </c>
      <c r="T142" s="28">
        <f t="shared" si="23"/>
        <v>0</v>
      </c>
      <c r="U142" s="39">
        <f t="shared" si="24"/>
        <v>91.843137254901961</v>
      </c>
      <c r="V142" s="16">
        <f t="shared" si="13"/>
        <v>0</v>
      </c>
      <c r="W142" s="41">
        <f t="shared" si="14"/>
        <v>0</v>
      </c>
    </row>
    <row r="143" spans="1:23" s="8" customFormat="1" ht="19.5" customHeight="1" x14ac:dyDescent="0.25">
      <c r="A143" s="55" t="s">
        <v>328</v>
      </c>
      <c r="B143" s="14" t="s">
        <v>290</v>
      </c>
      <c r="C143" s="18"/>
      <c r="D143" s="17" t="s">
        <v>26</v>
      </c>
      <c r="E143" s="37" t="s">
        <v>344</v>
      </c>
      <c r="F143" s="15">
        <v>161</v>
      </c>
      <c r="G143" s="14">
        <v>325</v>
      </c>
      <c r="H143" s="21">
        <f t="shared" si="0"/>
        <v>0.49538461538461537</v>
      </c>
      <c r="I143" s="15">
        <v>312</v>
      </c>
      <c r="J143" s="14">
        <v>601</v>
      </c>
      <c r="K143" s="21">
        <f t="shared" si="20"/>
        <v>0.51913477537437602</v>
      </c>
      <c r="L143" s="14"/>
      <c r="M143" s="86" t="s">
        <v>169</v>
      </c>
      <c r="N143" s="88"/>
      <c r="O143" s="23"/>
      <c r="P143" s="23"/>
      <c r="Q143" s="59"/>
      <c r="R143" s="35">
        <f t="shared" si="21"/>
        <v>0</v>
      </c>
      <c r="S143" s="28">
        <f t="shared" si="22"/>
        <v>0</v>
      </c>
      <c r="T143" s="28">
        <f t="shared" si="23"/>
        <v>0</v>
      </c>
      <c r="U143" s="39">
        <f t="shared" si="24"/>
        <v>0</v>
      </c>
      <c r="V143" s="16">
        <f t="shared" si="13"/>
        <v>0</v>
      </c>
      <c r="W143" s="41">
        <f t="shared" si="14"/>
        <v>0</v>
      </c>
    </row>
    <row r="144" spans="1:23" s="8" customFormat="1" ht="19.5" customHeight="1" x14ac:dyDescent="0.25">
      <c r="A144" s="55" t="s">
        <v>329</v>
      </c>
      <c r="B144" s="14" t="s">
        <v>161</v>
      </c>
      <c r="C144" s="18"/>
      <c r="D144" s="17" t="s">
        <v>26</v>
      </c>
      <c r="E144" s="37" t="s">
        <v>345</v>
      </c>
      <c r="F144" s="15">
        <v>185</v>
      </c>
      <c r="G144" s="14">
        <v>104</v>
      </c>
      <c r="H144" s="21">
        <f t="shared" si="0"/>
        <v>1.7788461538461537</v>
      </c>
      <c r="I144" s="15">
        <v>185</v>
      </c>
      <c r="J144" s="14">
        <v>104</v>
      </c>
      <c r="K144" s="21">
        <f t="shared" si="20"/>
        <v>1.7788461538461537</v>
      </c>
      <c r="L144" s="14"/>
      <c r="M144" s="87" t="s">
        <v>357</v>
      </c>
      <c r="N144" s="88">
        <v>12122</v>
      </c>
      <c r="O144" s="23"/>
      <c r="P144" s="23"/>
      <c r="Q144" s="59"/>
      <c r="R144" s="35">
        <f t="shared" si="21"/>
        <v>65.524324324324326</v>
      </c>
      <c r="S144" s="28">
        <f t="shared" si="22"/>
        <v>0</v>
      </c>
      <c r="T144" s="28">
        <f t="shared" si="23"/>
        <v>0</v>
      </c>
      <c r="U144" s="39">
        <f t="shared" si="24"/>
        <v>65.524324324324326</v>
      </c>
      <c r="V144" s="16">
        <f t="shared" si="13"/>
        <v>0</v>
      </c>
      <c r="W144" s="41">
        <f t="shared" si="14"/>
        <v>0</v>
      </c>
    </row>
    <row r="145" spans="1:23" s="8" customFormat="1" ht="19.5" customHeight="1" x14ac:dyDescent="0.25">
      <c r="A145" s="55" t="s">
        <v>330</v>
      </c>
      <c r="B145" s="14" t="s">
        <v>161</v>
      </c>
      <c r="C145" s="18"/>
      <c r="D145" s="17" t="s">
        <v>26</v>
      </c>
      <c r="E145" s="37" t="s">
        <v>345</v>
      </c>
      <c r="F145" s="15">
        <v>223</v>
      </c>
      <c r="G145" s="14">
        <v>195</v>
      </c>
      <c r="H145" s="21">
        <f t="shared" si="0"/>
        <v>1.1435897435897435</v>
      </c>
      <c r="I145" s="15">
        <v>382</v>
      </c>
      <c r="J145" s="14">
        <v>242</v>
      </c>
      <c r="K145" s="21">
        <f t="shared" si="20"/>
        <v>1.5785123966942149</v>
      </c>
      <c r="L145" s="14"/>
      <c r="M145" s="86" t="s">
        <v>169</v>
      </c>
      <c r="N145" s="88"/>
      <c r="O145" s="23"/>
      <c r="P145" s="23"/>
      <c r="Q145" s="59"/>
      <c r="R145" s="35">
        <f t="shared" si="21"/>
        <v>0</v>
      </c>
      <c r="S145" s="28">
        <f t="shared" si="22"/>
        <v>0</v>
      </c>
      <c r="T145" s="28">
        <f t="shared" si="23"/>
        <v>0</v>
      </c>
      <c r="U145" s="39">
        <f t="shared" si="24"/>
        <v>0</v>
      </c>
      <c r="V145" s="16">
        <f t="shared" si="13"/>
        <v>0</v>
      </c>
      <c r="W145" s="41">
        <f t="shared" si="14"/>
        <v>0</v>
      </c>
    </row>
    <row r="146" spans="1:23" s="8" customFormat="1" ht="19.5" customHeight="1" x14ac:dyDescent="0.25">
      <c r="A146" s="55" t="s">
        <v>331</v>
      </c>
      <c r="B146" s="14" t="s">
        <v>27</v>
      </c>
      <c r="C146" s="18"/>
      <c r="D146" s="17" t="s">
        <v>26</v>
      </c>
      <c r="E146" s="37" t="s">
        <v>346</v>
      </c>
      <c r="F146" s="15">
        <v>93</v>
      </c>
      <c r="G146" s="14">
        <v>108</v>
      </c>
      <c r="H146" s="21">
        <f t="shared" si="0"/>
        <v>0.86111111111111116</v>
      </c>
      <c r="I146" s="15">
        <v>93</v>
      </c>
      <c r="J146" s="14">
        <v>108</v>
      </c>
      <c r="K146" s="21">
        <f t="shared" si="20"/>
        <v>0.86111111111111116</v>
      </c>
      <c r="L146" s="14"/>
      <c r="M146" s="87" t="s">
        <v>203</v>
      </c>
      <c r="N146" s="88">
        <v>4799</v>
      </c>
      <c r="O146" s="23"/>
      <c r="P146" s="23"/>
      <c r="Q146" s="59"/>
      <c r="R146" s="35">
        <f t="shared" si="21"/>
        <v>51.602150537634408</v>
      </c>
      <c r="S146" s="28">
        <f t="shared" si="22"/>
        <v>0</v>
      </c>
      <c r="T146" s="28">
        <f t="shared" si="23"/>
        <v>0</v>
      </c>
      <c r="U146" s="39">
        <f t="shared" si="24"/>
        <v>51.602150537634408</v>
      </c>
      <c r="V146" s="16">
        <f t="shared" si="13"/>
        <v>0</v>
      </c>
      <c r="W146" s="41">
        <f t="shared" si="14"/>
        <v>0</v>
      </c>
    </row>
    <row r="147" spans="1:23" s="8" customFormat="1" ht="19.5" customHeight="1" x14ac:dyDescent="0.25">
      <c r="A147" s="55" t="s">
        <v>332</v>
      </c>
      <c r="B147" s="14" t="s">
        <v>161</v>
      </c>
      <c r="C147" s="18"/>
      <c r="D147" s="17" t="s">
        <v>26</v>
      </c>
      <c r="E147" s="37" t="s">
        <v>347</v>
      </c>
      <c r="F147" s="15">
        <v>209</v>
      </c>
      <c r="G147" s="14">
        <v>136</v>
      </c>
      <c r="H147" s="21">
        <f t="shared" si="0"/>
        <v>1.536764705882353</v>
      </c>
      <c r="I147" s="15">
        <v>209</v>
      </c>
      <c r="J147" s="14">
        <v>136</v>
      </c>
      <c r="K147" s="21">
        <f t="shared" si="20"/>
        <v>1.536764705882353</v>
      </c>
      <c r="L147" s="14"/>
      <c r="M147" s="87" t="s">
        <v>203</v>
      </c>
      <c r="N147" s="88">
        <v>11999</v>
      </c>
      <c r="O147" s="23"/>
      <c r="P147" s="23"/>
      <c r="Q147" s="59"/>
      <c r="R147" s="35">
        <f t="shared" si="21"/>
        <v>57.411483253588514</v>
      </c>
      <c r="S147" s="28">
        <f t="shared" si="22"/>
        <v>0</v>
      </c>
      <c r="T147" s="28">
        <f t="shared" si="23"/>
        <v>0</v>
      </c>
      <c r="U147" s="39">
        <f t="shared" si="24"/>
        <v>57.411483253588514</v>
      </c>
      <c r="V147" s="16">
        <f t="shared" si="13"/>
        <v>0</v>
      </c>
      <c r="W147" s="41">
        <f t="shared" si="14"/>
        <v>0</v>
      </c>
    </row>
    <row r="148" spans="1:23" s="8" customFormat="1" ht="19.5" customHeight="1" x14ac:dyDescent="0.25">
      <c r="A148" s="55" t="s">
        <v>333</v>
      </c>
      <c r="B148" s="14" t="s">
        <v>161</v>
      </c>
      <c r="C148" s="18"/>
      <c r="D148" s="17" t="s">
        <v>26</v>
      </c>
      <c r="E148" s="37" t="s">
        <v>348</v>
      </c>
      <c r="F148" s="15"/>
      <c r="G148" s="14"/>
      <c r="H148" s="21" t="e">
        <f t="shared" si="0"/>
        <v>#DIV/0!</v>
      </c>
      <c r="I148" s="15">
        <v>62</v>
      </c>
      <c r="J148" s="14">
        <v>51</v>
      </c>
      <c r="K148" s="21">
        <f t="shared" si="20"/>
        <v>1.2156862745098038</v>
      </c>
      <c r="L148" s="14"/>
      <c r="M148" s="86" t="s">
        <v>169</v>
      </c>
      <c r="N148" s="88"/>
      <c r="O148" s="23"/>
      <c r="P148" s="23"/>
      <c r="Q148" s="59"/>
      <c r="R148" s="35">
        <f t="shared" si="21"/>
        <v>0</v>
      </c>
      <c r="S148" s="28">
        <f t="shared" si="22"/>
        <v>0</v>
      </c>
      <c r="T148" s="28">
        <f t="shared" si="23"/>
        <v>0</v>
      </c>
      <c r="U148" s="39" t="str">
        <f t="shared" si="24"/>
        <v/>
      </c>
      <c r="V148" s="16"/>
      <c r="W148" s="41"/>
    </row>
    <row r="149" spans="1:23" s="8" customFormat="1" ht="19.5" customHeight="1" x14ac:dyDescent="0.25">
      <c r="A149" s="55" t="s">
        <v>334</v>
      </c>
      <c r="B149" s="14" t="s">
        <v>161</v>
      </c>
      <c r="C149" s="18"/>
      <c r="D149" s="17" t="s">
        <v>26</v>
      </c>
      <c r="E149" s="37" t="s">
        <v>349</v>
      </c>
      <c r="F149" s="15">
        <v>216</v>
      </c>
      <c r="G149" s="14">
        <v>138</v>
      </c>
      <c r="H149" s="21">
        <f t="shared" si="0"/>
        <v>1.5652173913043479</v>
      </c>
      <c r="I149" s="15">
        <v>216</v>
      </c>
      <c r="J149" s="14">
        <v>138</v>
      </c>
      <c r="K149" s="21">
        <f t="shared" si="20"/>
        <v>1.5652173913043479</v>
      </c>
      <c r="L149" s="14"/>
      <c r="M149" s="87" t="s">
        <v>203</v>
      </c>
      <c r="N149" s="88">
        <v>10299</v>
      </c>
      <c r="O149" s="23"/>
      <c r="P149" s="23"/>
      <c r="Q149" s="59"/>
      <c r="R149" s="35">
        <f t="shared" si="21"/>
        <v>47.680555555555557</v>
      </c>
      <c r="S149" s="28">
        <f t="shared" si="22"/>
        <v>0</v>
      </c>
      <c r="T149" s="28">
        <f t="shared" si="23"/>
        <v>0</v>
      </c>
      <c r="U149" s="39">
        <f t="shared" si="24"/>
        <v>47.680555555555557</v>
      </c>
      <c r="V149" s="16"/>
      <c r="W149" s="41"/>
    </row>
    <row r="150" spans="1:23" s="8" customFormat="1" ht="19.5" customHeight="1" x14ac:dyDescent="0.25">
      <c r="A150" s="55" t="s">
        <v>335</v>
      </c>
      <c r="B150" s="14" t="s">
        <v>161</v>
      </c>
      <c r="C150" s="18"/>
      <c r="D150" s="17" t="s">
        <v>26</v>
      </c>
      <c r="E150" s="37" t="s">
        <v>350</v>
      </c>
      <c r="F150" s="15">
        <v>234</v>
      </c>
      <c r="G150" s="14">
        <v>154</v>
      </c>
      <c r="H150" s="21">
        <f t="shared" si="0"/>
        <v>1.5194805194805194</v>
      </c>
      <c r="I150" s="15">
        <v>234</v>
      </c>
      <c r="J150" s="14">
        <v>154</v>
      </c>
      <c r="K150" s="21">
        <f t="shared" si="20"/>
        <v>1.5194805194805194</v>
      </c>
      <c r="L150" s="14"/>
      <c r="M150" s="86" t="s">
        <v>169</v>
      </c>
      <c r="N150" s="88"/>
      <c r="O150" s="23"/>
      <c r="P150" s="23"/>
      <c r="Q150" s="59"/>
      <c r="R150" s="35">
        <f t="shared" si="21"/>
        <v>0</v>
      </c>
      <c r="S150" s="28">
        <f t="shared" si="22"/>
        <v>0</v>
      </c>
      <c r="T150" s="28">
        <f t="shared" si="23"/>
        <v>0</v>
      </c>
      <c r="U150" s="39">
        <f t="shared" si="24"/>
        <v>0</v>
      </c>
      <c r="V150" s="16"/>
      <c r="W150" s="41"/>
    </row>
    <row r="151" spans="1:23" s="8" customFormat="1" ht="19.5" customHeight="1" x14ac:dyDescent="0.25">
      <c r="A151" s="55" t="s">
        <v>336</v>
      </c>
      <c r="B151" s="14" t="s">
        <v>161</v>
      </c>
      <c r="C151" s="18"/>
      <c r="D151" s="17" t="s">
        <v>26</v>
      </c>
      <c r="E151" s="37" t="s">
        <v>351</v>
      </c>
      <c r="F151" s="15">
        <v>214</v>
      </c>
      <c r="G151" s="14">
        <v>156</v>
      </c>
      <c r="H151" s="21">
        <f t="shared" si="0"/>
        <v>1.3717948717948718</v>
      </c>
      <c r="I151" s="15">
        <v>214</v>
      </c>
      <c r="J151" s="14">
        <v>156</v>
      </c>
      <c r="K151" s="21">
        <f t="shared" si="20"/>
        <v>1.3717948717948718</v>
      </c>
      <c r="L151" s="14"/>
      <c r="M151" s="87" t="s">
        <v>166</v>
      </c>
      <c r="N151" s="88">
        <v>11559</v>
      </c>
      <c r="O151" s="23"/>
      <c r="P151" s="23"/>
      <c r="Q151" s="59"/>
      <c r="R151" s="35">
        <f t="shared" si="21"/>
        <v>54.014018691588788</v>
      </c>
      <c r="S151" s="28">
        <f t="shared" si="22"/>
        <v>0</v>
      </c>
      <c r="T151" s="28">
        <f t="shared" si="23"/>
        <v>0</v>
      </c>
      <c r="U151" s="39">
        <f t="shared" si="24"/>
        <v>54.014018691588788</v>
      </c>
      <c r="V151" s="16"/>
      <c r="W151" s="41"/>
    </row>
    <row r="152" spans="1:23" s="8" customFormat="1" ht="19.5" customHeight="1" x14ac:dyDescent="0.25">
      <c r="A152" s="55" t="s">
        <v>337</v>
      </c>
      <c r="B152" s="14" t="s">
        <v>161</v>
      </c>
      <c r="C152" s="18"/>
      <c r="D152" s="17" t="s">
        <v>26</v>
      </c>
      <c r="E152" s="37" t="s">
        <v>352</v>
      </c>
      <c r="F152" s="15">
        <v>128</v>
      </c>
      <c r="G152" s="14">
        <v>56</v>
      </c>
      <c r="H152" s="21">
        <f t="shared" si="0"/>
        <v>2.2857142857142856</v>
      </c>
      <c r="I152" s="15">
        <v>128</v>
      </c>
      <c r="J152" s="14">
        <v>56</v>
      </c>
      <c r="K152" s="21">
        <f t="shared" si="20"/>
        <v>2.2857142857142856</v>
      </c>
      <c r="L152" s="14"/>
      <c r="M152" s="87" t="s">
        <v>85</v>
      </c>
      <c r="N152" s="88">
        <v>12179</v>
      </c>
      <c r="O152" s="23"/>
      <c r="P152" s="23"/>
      <c r="Q152" s="59"/>
      <c r="R152" s="35">
        <f t="shared" si="21"/>
        <v>95.1484375</v>
      </c>
      <c r="S152" s="28">
        <f t="shared" si="22"/>
        <v>0</v>
      </c>
      <c r="T152" s="28">
        <f t="shared" si="23"/>
        <v>0</v>
      </c>
      <c r="U152" s="39">
        <f t="shared" si="24"/>
        <v>95.1484375</v>
      </c>
      <c r="V152" s="16"/>
      <c r="W152" s="41"/>
    </row>
    <row r="153" spans="1:23" s="8" customFormat="1" ht="19.5" customHeight="1" x14ac:dyDescent="0.25">
      <c r="A153" s="55" t="s">
        <v>338</v>
      </c>
      <c r="B153" s="14" t="s">
        <v>161</v>
      </c>
      <c r="C153" s="18"/>
      <c r="D153" s="17" t="s">
        <v>26</v>
      </c>
      <c r="E153" s="37" t="s">
        <v>106</v>
      </c>
      <c r="F153" s="15"/>
      <c r="G153" s="14"/>
      <c r="H153" s="21" t="e">
        <f t="shared" si="0"/>
        <v>#DIV/0!</v>
      </c>
      <c r="I153" s="15">
        <v>222</v>
      </c>
      <c r="J153" s="14">
        <v>151</v>
      </c>
      <c r="K153" s="21">
        <f t="shared" si="20"/>
        <v>1.4701986754966887</v>
      </c>
      <c r="L153" s="14"/>
      <c r="M153" s="87" t="s">
        <v>80</v>
      </c>
      <c r="N153" s="88">
        <v>18832</v>
      </c>
      <c r="O153" s="23"/>
      <c r="P153" s="23"/>
      <c r="Q153" s="59"/>
      <c r="R153" s="35">
        <f t="shared" si="21"/>
        <v>84.828828828828833</v>
      </c>
      <c r="S153" s="28">
        <f t="shared" si="22"/>
        <v>0</v>
      </c>
      <c r="T153" s="28">
        <f t="shared" si="23"/>
        <v>0</v>
      </c>
      <c r="U153" s="39" t="str">
        <f t="shared" si="24"/>
        <v/>
      </c>
      <c r="V153" s="16"/>
      <c r="W153" s="41"/>
    </row>
    <row r="154" spans="1:23" s="8" customFormat="1" ht="19.5" customHeight="1" x14ac:dyDescent="0.25">
      <c r="A154" s="55" t="s">
        <v>339</v>
      </c>
      <c r="B154" s="14" t="s">
        <v>161</v>
      </c>
      <c r="C154" s="18"/>
      <c r="D154" s="17" t="s">
        <v>26</v>
      </c>
      <c r="E154" s="37" t="s">
        <v>353</v>
      </c>
      <c r="F154" s="15">
        <v>186</v>
      </c>
      <c r="G154" s="14">
        <v>141</v>
      </c>
      <c r="H154" s="21">
        <f t="shared" si="0"/>
        <v>1.3191489361702127</v>
      </c>
      <c r="I154" s="15">
        <v>312</v>
      </c>
      <c r="J154" s="14">
        <v>141</v>
      </c>
      <c r="K154" s="21">
        <f t="shared" si="20"/>
        <v>2.2127659574468086</v>
      </c>
      <c r="L154" s="14"/>
      <c r="M154" s="86" t="s">
        <v>169</v>
      </c>
      <c r="N154" s="88"/>
      <c r="O154" s="23"/>
      <c r="P154" s="23"/>
      <c r="Q154" s="59"/>
      <c r="R154" s="35">
        <f t="shared" si="21"/>
        <v>0</v>
      </c>
      <c r="S154" s="28">
        <f t="shared" si="22"/>
        <v>0</v>
      </c>
      <c r="T154" s="28">
        <f t="shared" si="23"/>
        <v>0</v>
      </c>
      <c r="U154" s="39">
        <f t="shared" si="24"/>
        <v>0</v>
      </c>
      <c r="V154" s="16"/>
      <c r="W154" s="41"/>
    </row>
    <row r="155" spans="1:23" s="8" customFormat="1" ht="19.5" customHeight="1" x14ac:dyDescent="0.25">
      <c r="A155" s="55" t="s">
        <v>340</v>
      </c>
      <c r="B155" s="14" t="s">
        <v>161</v>
      </c>
      <c r="C155" s="18"/>
      <c r="D155" s="17" t="s">
        <v>26</v>
      </c>
      <c r="E155" s="37" t="s">
        <v>353</v>
      </c>
      <c r="F155" s="15">
        <v>222</v>
      </c>
      <c r="G155" s="14">
        <v>148</v>
      </c>
      <c r="H155" s="21">
        <f t="shared" si="0"/>
        <v>1.5</v>
      </c>
      <c r="I155" s="15">
        <v>222</v>
      </c>
      <c r="J155" s="14">
        <v>148</v>
      </c>
      <c r="K155" s="21">
        <f t="shared" si="20"/>
        <v>1.5</v>
      </c>
      <c r="L155" s="14"/>
      <c r="M155" s="86" t="s">
        <v>169</v>
      </c>
      <c r="N155" s="88"/>
      <c r="O155" s="23"/>
      <c r="P155" s="23"/>
      <c r="Q155" s="59"/>
      <c r="R155" s="35">
        <f t="shared" si="21"/>
        <v>0</v>
      </c>
      <c r="S155" s="28">
        <f t="shared" si="22"/>
        <v>0</v>
      </c>
      <c r="T155" s="28">
        <f t="shared" si="23"/>
        <v>0</v>
      </c>
      <c r="U155" s="39">
        <f t="shared" si="24"/>
        <v>0</v>
      </c>
      <c r="V155" s="16"/>
      <c r="W155" s="41"/>
    </row>
    <row r="156" spans="1:23" s="8" customFormat="1" ht="19.5" customHeight="1" x14ac:dyDescent="0.25">
      <c r="A156" s="55" t="s">
        <v>341</v>
      </c>
      <c r="B156" s="14" t="s">
        <v>161</v>
      </c>
      <c r="C156" s="18"/>
      <c r="D156" s="17" t="s">
        <v>26</v>
      </c>
      <c r="E156" s="37" t="s">
        <v>354</v>
      </c>
      <c r="F156" s="15">
        <v>374</v>
      </c>
      <c r="G156" s="14">
        <v>218</v>
      </c>
      <c r="H156" s="21">
        <f t="shared" si="0"/>
        <v>1.7155963302752293</v>
      </c>
      <c r="I156" s="15">
        <v>374</v>
      </c>
      <c r="J156" s="14">
        <v>218</v>
      </c>
      <c r="K156" s="21">
        <f t="shared" si="20"/>
        <v>1.7155963302752293</v>
      </c>
      <c r="L156" s="14"/>
      <c r="M156" s="87" t="s">
        <v>146</v>
      </c>
      <c r="N156" s="88">
        <v>24954</v>
      </c>
      <c r="O156" s="23"/>
      <c r="P156" s="23"/>
      <c r="Q156" s="59"/>
      <c r="R156" s="35">
        <f t="shared" si="21"/>
        <v>66.721925133689837</v>
      </c>
      <c r="S156" s="28">
        <f t="shared" si="22"/>
        <v>0</v>
      </c>
      <c r="T156" s="28">
        <f t="shared" si="23"/>
        <v>0</v>
      </c>
      <c r="U156" s="39">
        <f t="shared" si="24"/>
        <v>66.721925133689837</v>
      </c>
      <c r="V156" s="16"/>
      <c r="W156" s="41"/>
    </row>
    <row r="157" spans="1:23" s="8" customFormat="1" ht="19.5" customHeight="1" x14ac:dyDescent="0.25">
      <c r="A157" s="55" t="s">
        <v>342</v>
      </c>
      <c r="B157" s="14" t="s">
        <v>161</v>
      </c>
      <c r="C157" s="18"/>
      <c r="D157" s="17" t="s">
        <v>26</v>
      </c>
      <c r="E157" s="37" t="s">
        <v>355</v>
      </c>
      <c r="F157" s="15">
        <v>268</v>
      </c>
      <c r="G157" s="14">
        <v>151</v>
      </c>
      <c r="H157" s="21">
        <f t="shared" si="0"/>
        <v>1.7748344370860927</v>
      </c>
      <c r="I157" s="15">
        <v>268</v>
      </c>
      <c r="J157" s="14">
        <v>151</v>
      </c>
      <c r="K157" s="21">
        <f t="shared" si="20"/>
        <v>1.7748344370860927</v>
      </c>
      <c r="L157" s="14"/>
      <c r="M157" s="87" t="s">
        <v>203</v>
      </c>
      <c r="N157" s="88">
        <v>14899</v>
      </c>
      <c r="O157" s="23"/>
      <c r="P157" s="23"/>
      <c r="Q157" s="59"/>
      <c r="R157" s="35">
        <f t="shared" si="21"/>
        <v>55.593283582089555</v>
      </c>
      <c r="S157" s="28">
        <f t="shared" si="22"/>
        <v>0</v>
      </c>
      <c r="T157" s="28">
        <f t="shared" si="23"/>
        <v>0</v>
      </c>
      <c r="U157" s="39">
        <f t="shared" si="24"/>
        <v>55.593283582089555</v>
      </c>
      <c r="V157" s="16"/>
      <c r="W157" s="41"/>
    </row>
    <row r="158" spans="1:23" s="8" customFormat="1" ht="19.5" customHeight="1" x14ac:dyDescent="0.25">
      <c r="A158" s="55" t="s">
        <v>343</v>
      </c>
      <c r="B158" s="14" t="s">
        <v>161</v>
      </c>
      <c r="C158" s="18"/>
      <c r="D158" s="17" t="s">
        <v>26</v>
      </c>
      <c r="E158" s="37" t="s">
        <v>356</v>
      </c>
      <c r="F158" s="15">
        <v>204</v>
      </c>
      <c r="G158" s="14">
        <v>126</v>
      </c>
      <c r="H158" s="21">
        <f t="shared" si="0"/>
        <v>1.6190476190476191</v>
      </c>
      <c r="I158" s="15">
        <v>204</v>
      </c>
      <c r="J158" s="14">
        <v>126</v>
      </c>
      <c r="K158" s="21">
        <f t="shared" si="20"/>
        <v>1.6190476190476191</v>
      </c>
      <c r="L158" s="14"/>
      <c r="M158" s="87" t="s">
        <v>81</v>
      </c>
      <c r="N158" s="88">
        <v>15889</v>
      </c>
      <c r="O158" s="23"/>
      <c r="P158" s="23"/>
      <c r="Q158" s="59"/>
      <c r="R158" s="35">
        <f t="shared" si="21"/>
        <v>77.887254901960787</v>
      </c>
      <c r="S158" s="28">
        <f t="shared" si="22"/>
        <v>0</v>
      </c>
      <c r="T158" s="28">
        <f t="shared" si="23"/>
        <v>0</v>
      </c>
      <c r="U158" s="39">
        <f t="shared" si="24"/>
        <v>77.887254901960787</v>
      </c>
      <c r="V158" s="16"/>
      <c r="W158" s="41"/>
    </row>
    <row r="159" spans="1:23" s="8" customFormat="1" ht="19.5" customHeight="1" x14ac:dyDescent="0.25">
      <c r="A159" s="55" t="s">
        <v>358</v>
      </c>
      <c r="B159" s="14" t="s">
        <v>161</v>
      </c>
      <c r="C159" s="18"/>
      <c r="D159" s="17" t="s">
        <v>26</v>
      </c>
      <c r="E159" s="37" t="s">
        <v>374</v>
      </c>
      <c r="F159" s="15">
        <v>164</v>
      </c>
      <c r="G159" s="14">
        <v>125</v>
      </c>
      <c r="H159" s="21">
        <f t="shared" si="0"/>
        <v>1.3120000000000001</v>
      </c>
      <c r="I159" s="15">
        <v>164</v>
      </c>
      <c r="J159" s="14">
        <v>125</v>
      </c>
      <c r="K159" s="21">
        <f t="shared" si="20"/>
        <v>1.3120000000000001</v>
      </c>
      <c r="L159" s="14"/>
      <c r="M159" s="87" t="s">
        <v>166</v>
      </c>
      <c r="N159" s="88">
        <v>9899</v>
      </c>
      <c r="O159" s="23"/>
      <c r="P159" s="23"/>
      <c r="Q159" s="59"/>
      <c r="R159" s="35">
        <f t="shared" si="21"/>
        <v>60.359756097560975</v>
      </c>
      <c r="S159" s="28">
        <f t="shared" si="22"/>
        <v>0</v>
      </c>
      <c r="T159" s="28">
        <f t="shared" si="23"/>
        <v>0</v>
      </c>
      <c r="U159" s="39">
        <f t="shared" si="24"/>
        <v>60.359756097560975</v>
      </c>
      <c r="V159" s="16"/>
      <c r="W159" s="41"/>
    </row>
    <row r="160" spans="1:23" s="8" customFormat="1" ht="19.5" customHeight="1" x14ac:dyDescent="0.25">
      <c r="A160" s="55" t="s">
        <v>359</v>
      </c>
      <c r="B160" s="14" t="s">
        <v>161</v>
      </c>
      <c r="C160" s="18"/>
      <c r="D160" s="17" t="s">
        <v>26</v>
      </c>
      <c r="E160" s="37" t="s">
        <v>108</v>
      </c>
      <c r="F160" s="15">
        <v>210</v>
      </c>
      <c r="G160" s="14">
        <v>131</v>
      </c>
      <c r="H160" s="21">
        <f t="shared" si="0"/>
        <v>1.6030534351145038</v>
      </c>
      <c r="I160" s="15">
        <v>210</v>
      </c>
      <c r="J160" s="14">
        <v>131</v>
      </c>
      <c r="K160" s="21">
        <f t="shared" si="20"/>
        <v>1.6030534351145038</v>
      </c>
      <c r="L160" s="14"/>
      <c r="M160" s="87" t="s">
        <v>81</v>
      </c>
      <c r="N160" s="88">
        <v>15858</v>
      </c>
      <c r="O160" s="23"/>
      <c r="P160" s="23"/>
      <c r="Q160" s="59"/>
      <c r="R160" s="35">
        <f t="shared" si="21"/>
        <v>75.51428571428572</v>
      </c>
      <c r="S160" s="28">
        <f t="shared" si="22"/>
        <v>0</v>
      </c>
      <c r="T160" s="28">
        <f t="shared" si="23"/>
        <v>0</v>
      </c>
      <c r="U160" s="39">
        <f t="shared" si="24"/>
        <v>75.51428571428572</v>
      </c>
      <c r="V160" s="16"/>
      <c r="W160" s="41"/>
    </row>
    <row r="161" spans="1:23" s="8" customFormat="1" ht="19.5" customHeight="1" x14ac:dyDescent="0.25">
      <c r="A161" s="55" t="s">
        <v>360</v>
      </c>
      <c r="B161" s="14" t="s">
        <v>287</v>
      </c>
      <c r="C161" s="18"/>
      <c r="D161" s="17" t="s">
        <v>28</v>
      </c>
      <c r="E161" s="37" t="s">
        <v>375</v>
      </c>
      <c r="F161" s="15">
        <v>161</v>
      </c>
      <c r="G161" s="14">
        <v>171</v>
      </c>
      <c r="H161" s="21">
        <f t="shared" si="0"/>
        <v>0.94152046783625731</v>
      </c>
      <c r="I161" s="15">
        <v>169</v>
      </c>
      <c r="J161" s="14">
        <v>206</v>
      </c>
      <c r="K161" s="21">
        <f t="shared" si="20"/>
        <v>0.82038834951456308</v>
      </c>
      <c r="L161" s="14"/>
      <c r="M161" s="86" t="s">
        <v>169</v>
      </c>
      <c r="N161" s="88"/>
      <c r="O161" s="23"/>
      <c r="P161" s="23"/>
      <c r="Q161" s="59"/>
      <c r="R161" s="35">
        <f t="shared" si="21"/>
        <v>0</v>
      </c>
      <c r="S161" s="28">
        <f t="shared" si="22"/>
        <v>0</v>
      </c>
      <c r="T161" s="28">
        <f t="shared" si="23"/>
        <v>0</v>
      </c>
      <c r="U161" s="39">
        <f t="shared" si="24"/>
        <v>0</v>
      </c>
      <c r="V161" s="16"/>
      <c r="W161" s="41"/>
    </row>
    <row r="162" spans="1:23" s="8" customFormat="1" ht="19.5" customHeight="1" x14ac:dyDescent="0.25">
      <c r="A162" s="55" t="s">
        <v>361</v>
      </c>
      <c r="B162" s="14" t="s">
        <v>161</v>
      </c>
      <c r="C162" s="18"/>
      <c r="D162" s="17" t="s">
        <v>26</v>
      </c>
      <c r="E162" s="37" t="s">
        <v>376</v>
      </c>
      <c r="F162" s="15">
        <v>236</v>
      </c>
      <c r="G162" s="14">
        <v>117</v>
      </c>
      <c r="H162" s="21">
        <f t="shared" si="0"/>
        <v>2.017094017094017</v>
      </c>
      <c r="I162" s="15">
        <v>236</v>
      </c>
      <c r="J162" s="14">
        <v>117</v>
      </c>
      <c r="K162" s="21">
        <f t="shared" si="20"/>
        <v>2.017094017094017</v>
      </c>
      <c r="L162" s="14"/>
      <c r="M162" s="87" t="s">
        <v>166</v>
      </c>
      <c r="N162" s="88">
        <v>13929</v>
      </c>
      <c r="O162" s="23"/>
      <c r="P162" s="23"/>
      <c r="Q162" s="59"/>
      <c r="R162" s="35">
        <f t="shared" si="21"/>
        <v>59.021186440677965</v>
      </c>
      <c r="S162" s="28">
        <f t="shared" si="22"/>
        <v>0</v>
      </c>
      <c r="T162" s="28">
        <f t="shared" si="23"/>
        <v>0</v>
      </c>
      <c r="U162" s="39">
        <f t="shared" si="24"/>
        <v>59.021186440677965</v>
      </c>
      <c r="V162" s="16"/>
      <c r="W162" s="41"/>
    </row>
    <row r="163" spans="1:23" s="8" customFormat="1" ht="19.5" customHeight="1" x14ac:dyDescent="0.25">
      <c r="A163" s="55" t="s">
        <v>362</v>
      </c>
      <c r="B163" s="14" t="s">
        <v>27</v>
      </c>
      <c r="C163" s="18"/>
      <c r="D163" s="17" t="s">
        <v>26</v>
      </c>
      <c r="E163" s="37" t="s">
        <v>376</v>
      </c>
      <c r="F163" s="15">
        <v>189</v>
      </c>
      <c r="G163" s="14">
        <v>141</v>
      </c>
      <c r="H163" s="21">
        <f t="shared" si="0"/>
        <v>1.3404255319148937</v>
      </c>
      <c r="I163" s="15">
        <v>189</v>
      </c>
      <c r="J163" s="14">
        <v>141</v>
      </c>
      <c r="K163" s="21">
        <f t="shared" si="20"/>
        <v>1.3404255319148937</v>
      </c>
      <c r="L163" s="14"/>
      <c r="M163" s="87" t="s">
        <v>235</v>
      </c>
      <c r="N163" s="88">
        <v>17120</v>
      </c>
      <c r="O163" s="23"/>
      <c r="P163" s="23"/>
      <c r="Q163" s="59"/>
      <c r="R163" s="35">
        <f t="shared" si="21"/>
        <v>90.582010582010582</v>
      </c>
      <c r="S163" s="28">
        <f t="shared" si="22"/>
        <v>0</v>
      </c>
      <c r="T163" s="28">
        <f t="shared" si="23"/>
        <v>0</v>
      </c>
      <c r="U163" s="39">
        <f t="shared" si="24"/>
        <v>90.582010582010582</v>
      </c>
      <c r="V163" s="16"/>
      <c r="W163" s="41"/>
    </row>
    <row r="164" spans="1:23" s="8" customFormat="1" ht="19.5" customHeight="1" x14ac:dyDescent="0.25">
      <c r="A164" s="55" t="s">
        <v>363</v>
      </c>
      <c r="B164" s="14" t="s">
        <v>161</v>
      </c>
      <c r="C164" s="18"/>
      <c r="D164" s="17" t="s">
        <v>26</v>
      </c>
      <c r="E164" s="37" t="s">
        <v>377</v>
      </c>
      <c r="F164" s="15">
        <v>131</v>
      </c>
      <c r="G164" s="14">
        <v>87</v>
      </c>
      <c r="H164" s="21">
        <f t="shared" si="0"/>
        <v>1.5057471264367817</v>
      </c>
      <c r="I164" s="15">
        <v>131</v>
      </c>
      <c r="J164" s="14">
        <v>87</v>
      </c>
      <c r="K164" s="21">
        <f t="shared" si="20"/>
        <v>1.5057471264367817</v>
      </c>
      <c r="L164" s="14"/>
      <c r="M164" s="86" t="s">
        <v>169</v>
      </c>
      <c r="N164" s="88"/>
      <c r="O164" s="23"/>
      <c r="P164" s="23"/>
      <c r="Q164" s="59"/>
      <c r="R164" s="35">
        <f t="shared" si="21"/>
        <v>0</v>
      </c>
      <c r="S164" s="28">
        <f t="shared" si="22"/>
        <v>0</v>
      </c>
      <c r="T164" s="28">
        <f t="shared" si="23"/>
        <v>0</v>
      </c>
      <c r="U164" s="39">
        <f t="shared" si="24"/>
        <v>0</v>
      </c>
      <c r="V164" s="16"/>
      <c r="W164" s="41"/>
    </row>
    <row r="165" spans="1:23" s="8" customFormat="1" ht="19.5" customHeight="1" x14ac:dyDescent="0.25">
      <c r="A165" s="55" t="s">
        <v>364</v>
      </c>
      <c r="B165" s="14" t="s">
        <v>161</v>
      </c>
      <c r="C165" s="18"/>
      <c r="D165" s="17" t="s">
        <v>26</v>
      </c>
      <c r="E165" s="37" t="s">
        <v>378</v>
      </c>
      <c r="F165" s="15">
        <v>194</v>
      </c>
      <c r="G165" s="14">
        <v>139</v>
      </c>
      <c r="H165" s="21">
        <f t="shared" si="0"/>
        <v>1.3956834532374101</v>
      </c>
      <c r="I165" s="15">
        <v>194</v>
      </c>
      <c r="J165" s="14">
        <v>139</v>
      </c>
      <c r="K165" s="21">
        <f t="shared" si="20"/>
        <v>1.3956834532374101</v>
      </c>
      <c r="L165" s="14"/>
      <c r="M165" s="87" t="s">
        <v>81</v>
      </c>
      <c r="N165" s="88">
        <v>13985</v>
      </c>
      <c r="O165" s="23"/>
      <c r="P165" s="23"/>
      <c r="Q165" s="59"/>
      <c r="R165" s="35">
        <f t="shared" si="21"/>
        <v>72.087628865979383</v>
      </c>
      <c r="S165" s="28">
        <f t="shared" si="22"/>
        <v>0</v>
      </c>
      <c r="T165" s="28">
        <f t="shared" si="23"/>
        <v>0</v>
      </c>
      <c r="U165" s="39">
        <f t="shared" si="24"/>
        <v>72.087628865979383</v>
      </c>
      <c r="V165" s="16"/>
      <c r="W165" s="41"/>
    </row>
    <row r="166" spans="1:23" s="8" customFormat="1" ht="19.5" customHeight="1" x14ac:dyDescent="0.25">
      <c r="A166" s="55" t="s">
        <v>365</v>
      </c>
      <c r="B166" s="14" t="s">
        <v>161</v>
      </c>
      <c r="C166" s="18"/>
      <c r="D166" s="17" t="s">
        <v>26</v>
      </c>
      <c r="E166" s="37" t="s">
        <v>379</v>
      </c>
      <c r="F166" s="15">
        <v>128</v>
      </c>
      <c r="G166" s="14">
        <v>82</v>
      </c>
      <c r="H166" s="21">
        <f t="shared" si="0"/>
        <v>1.5609756097560976</v>
      </c>
      <c r="I166" s="15">
        <v>128</v>
      </c>
      <c r="J166" s="14">
        <v>82</v>
      </c>
      <c r="K166" s="21">
        <f t="shared" si="20"/>
        <v>1.5609756097560976</v>
      </c>
      <c r="L166" s="14"/>
      <c r="M166" s="87" t="s">
        <v>203</v>
      </c>
      <c r="N166" s="88">
        <v>6599</v>
      </c>
      <c r="O166" s="23"/>
      <c r="P166" s="23"/>
      <c r="Q166" s="59"/>
      <c r="R166" s="35">
        <f t="shared" si="21"/>
        <v>51.5546875</v>
      </c>
      <c r="S166" s="28">
        <f t="shared" si="22"/>
        <v>0</v>
      </c>
      <c r="T166" s="28">
        <f t="shared" si="23"/>
        <v>0</v>
      </c>
      <c r="U166" s="39">
        <f t="shared" si="24"/>
        <v>51.5546875</v>
      </c>
      <c r="V166" s="16"/>
      <c r="W166" s="41"/>
    </row>
    <row r="167" spans="1:23" s="8" customFormat="1" ht="19.5" customHeight="1" x14ac:dyDescent="0.25">
      <c r="A167" s="55" t="s">
        <v>366</v>
      </c>
      <c r="B167" s="14" t="s">
        <v>161</v>
      </c>
      <c r="C167" s="18"/>
      <c r="D167" s="17" t="s">
        <v>26</v>
      </c>
      <c r="E167" s="37" t="s">
        <v>380</v>
      </c>
      <c r="F167" s="15">
        <v>598</v>
      </c>
      <c r="G167" s="14">
        <v>223</v>
      </c>
      <c r="H167" s="21">
        <f t="shared" si="0"/>
        <v>2.6816143497757849</v>
      </c>
      <c r="I167" s="15">
        <v>598</v>
      </c>
      <c r="J167" s="14">
        <v>223</v>
      </c>
      <c r="K167" s="21">
        <f t="shared" si="20"/>
        <v>2.6816143497757849</v>
      </c>
      <c r="L167" s="14"/>
      <c r="M167" s="87" t="s">
        <v>167</v>
      </c>
      <c r="N167" s="88">
        <v>39907</v>
      </c>
      <c r="O167" s="23"/>
      <c r="P167" s="23"/>
      <c r="Q167" s="59"/>
      <c r="R167" s="35">
        <f t="shared" si="21"/>
        <v>66.73411371237458</v>
      </c>
      <c r="S167" s="28">
        <f t="shared" si="22"/>
        <v>0</v>
      </c>
      <c r="T167" s="28">
        <f t="shared" si="23"/>
        <v>0</v>
      </c>
      <c r="U167" s="39">
        <f t="shared" si="24"/>
        <v>66.73411371237458</v>
      </c>
      <c r="V167" s="16"/>
      <c r="W167" s="41"/>
    </row>
    <row r="168" spans="1:23" s="8" customFormat="1" ht="19.5" customHeight="1" x14ac:dyDescent="0.25">
      <c r="A168" s="55" t="s">
        <v>367</v>
      </c>
      <c r="B168" s="14" t="s">
        <v>27</v>
      </c>
      <c r="C168" s="18"/>
      <c r="D168" s="17" t="s">
        <v>26</v>
      </c>
      <c r="E168" s="37" t="s">
        <v>109</v>
      </c>
      <c r="F168" s="15">
        <v>142</v>
      </c>
      <c r="G168" s="14">
        <v>68</v>
      </c>
      <c r="H168" s="21">
        <f t="shared" si="0"/>
        <v>2.0882352941176472</v>
      </c>
      <c r="I168" s="15">
        <v>142</v>
      </c>
      <c r="J168" s="14">
        <v>68</v>
      </c>
      <c r="K168" s="21">
        <f t="shared" si="20"/>
        <v>2.0882352941176472</v>
      </c>
      <c r="L168" s="14"/>
      <c r="M168" s="87" t="s">
        <v>81</v>
      </c>
      <c r="N168" s="88">
        <v>19888</v>
      </c>
      <c r="O168" s="23"/>
      <c r="P168" s="23"/>
      <c r="Q168" s="59"/>
      <c r="R168" s="35">
        <f t="shared" si="21"/>
        <v>140.05633802816902</v>
      </c>
      <c r="S168" s="28">
        <f t="shared" si="22"/>
        <v>0</v>
      </c>
      <c r="T168" s="28">
        <f t="shared" si="23"/>
        <v>0</v>
      </c>
      <c r="U168" s="39">
        <f t="shared" si="24"/>
        <v>140.05633802816902</v>
      </c>
      <c r="V168" s="16"/>
      <c r="W168" s="41"/>
    </row>
    <row r="169" spans="1:23" s="8" customFormat="1" ht="19.5" customHeight="1" x14ac:dyDescent="0.25">
      <c r="A169" s="55" t="s">
        <v>368</v>
      </c>
      <c r="B169" s="14" t="s">
        <v>27</v>
      </c>
      <c r="C169" s="18"/>
      <c r="D169" s="17" t="s">
        <v>26</v>
      </c>
      <c r="E169" s="37" t="s">
        <v>381</v>
      </c>
      <c r="F169" s="15">
        <v>158</v>
      </c>
      <c r="G169" s="14">
        <v>98</v>
      </c>
      <c r="H169" s="21">
        <f t="shared" si="0"/>
        <v>1.6122448979591837</v>
      </c>
      <c r="I169" s="15">
        <v>158</v>
      </c>
      <c r="J169" s="14">
        <v>98</v>
      </c>
      <c r="K169" s="21">
        <f t="shared" si="20"/>
        <v>1.6122448979591837</v>
      </c>
      <c r="L169" s="14"/>
      <c r="M169" s="87" t="s">
        <v>81</v>
      </c>
      <c r="N169" s="88">
        <v>13858</v>
      </c>
      <c r="O169" s="23"/>
      <c r="P169" s="23"/>
      <c r="Q169" s="59"/>
      <c r="R169" s="35">
        <f t="shared" si="21"/>
        <v>87.708860759493675</v>
      </c>
      <c r="S169" s="28">
        <f t="shared" si="22"/>
        <v>0</v>
      </c>
      <c r="T169" s="28">
        <f t="shared" si="23"/>
        <v>0</v>
      </c>
      <c r="U169" s="39">
        <f t="shared" si="24"/>
        <v>87.708860759493675</v>
      </c>
      <c r="V169" s="16"/>
      <c r="W169" s="41"/>
    </row>
    <row r="170" spans="1:23" s="8" customFormat="1" ht="19.5" customHeight="1" x14ac:dyDescent="0.25">
      <c r="A170" s="55" t="s">
        <v>369</v>
      </c>
      <c r="B170" s="14" t="s">
        <v>27</v>
      </c>
      <c r="C170" s="18"/>
      <c r="D170" s="17" t="s">
        <v>26</v>
      </c>
      <c r="E170" s="37" t="s">
        <v>382</v>
      </c>
      <c r="F170" s="15">
        <v>525</v>
      </c>
      <c r="G170" s="14">
        <v>278</v>
      </c>
      <c r="H170" s="21">
        <f t="shared" si="0"/>
        <v>1.8884892086330936</v>
      </c>
      <c r="I170" s="15">
        <v>525</v>
      </c>
      <c r="J170" s="14">
        <v>278</v>
      </c>
      <c r="K170" s="21">
        <f t="shared" si="20"/>
        <v>1.8884892086330936</v>
      </c>
      <c r="L170" s="14"/>
      <c r="M170" s="87" t="s">
        <v>146</v>
      </c>
      <c r="N170" s="88">
        <v>69053</v>
      </c>
      <c r="O170" s="23"/>
      <c r="P170" s="23"/>
      <c r="Q170" s="59"/>
      <c r="R170" s="35">
        <f t="shared" si="21"/>
        <v>131.52952380952382</v>
      </c>
      <c r="S170" s="28">
        <f t="shared" si="22"/>
        <v>0</v>
      </c>
      <c r="T170" s="28">
        <f t="shared" si="23"/>
        <v>0</v>
      </c>
      <c r="U170" s="39">
        <f t="shared" si="24"/>
        <v>131.52952380952382</v>
      </c>
      <c r="V170" s="16"/>
      <c r="W170" s="41"/>
    </row>
    <row r="171" spans="1:23" s="8" customFormat="1" ht="19.5" customHeight="1" x14ac:dyDescent="0.25">
      <c r="A171" s="55" t="s">
        <v>370</v>
      </c>
      <c r="B171" s="14" t="s">
        <v>27</v>
      </c>
      <c r="C171" s="18"/>
      <c r="D171" s="17" t="s">
        <v>26</v>
      </c>
      <c r="E171" s="37" t="s">
        <v>383</v>
      </c>
      <c r="F171" s="15">
        <v>236</v>
      </c>
      <c r="G171" s="14">
        <v>137</v>
      </c>
      <c r="H171" s="21">
        <f t="shared" si="0"/>
        <v>1.7226277372262773</v>
      </c>
      <c r="I171" s="15">
        <v>236</v>
      </c>
      <c r="J171" s="14">
        <v>137</v>
      </c>
      <c r="K171" s="21">
        <f t="shared" si="20"/>
        <v>1.7226277372262773</v>
      </c>
      <c r="L171" s="14"/>
      <c r="M171" s="87" t="s">
        <v>82</v>
      </c>
      <c r="N171" s="88">
        <v>22217</v>
      </c>
      <c r="O171" s="23"/>
      <c r="P171" s="23"/>
      <c r="Q171" s="59"/>
      <c r="R171" s="35">
        <f t="shared" si="21"/>
        <v>94.139830508474574</v>
      </c>
      <c r="S171" s="28">
        <f t="shared" si="22"/>
        <v>0</v>
      </c>
      <c r="T171" s="28">
        <f t="shared" si="23"/>
        <v>0</v>
      </c>
      <c r="U171" s="39">
        <f t="shared" si="24"/>
        <v>94.139830508474574</v>
      </c>
      <c r="V171" s="16"/>
      <c r="W171" s="41"/>
    </row>
    <row r="172" spans="1:23" s="8" customFormat="1" ht="19.5" customHeight="1" x14ac:dyDescent="0.25">
      <c r="A172" s="55" t="s">
        <v>371</v>
      </c>
      <c r="B172" s="14"/>
      <c r="C172" s="18"/>
      <c r="D172" s="17"/>
      <c r="E172" s="37" t="s">
        <v>118</v>
      </c>
      <c r="F172" s="15"/>
      <c r="G172" s="14"/>
      <c r="H172" s="21"/>
      <c r="I172" s="15"/>
      <c r="J172" s="14"/>
      <c r="K172" s="21"/>
      <c r="L172" s="14"/>
      <c r="M172" s="87" t="s">
        <v>86</v>
      </c>
      <c r="N172" s="88">
        <v>8704</v>
      </c>
      <c r="O172" s="23"/>
      <c r="P172" s="23"/>
      <c r="Q172" s="59"/>
      <c r="R172" s="35" t="str">
        <f t="shared" si="21"/>
        <v/>
      </c>
      <c r="S172" s="28" t="str">
        <f t="shared" si="22"/>
        <v/>
      </c>
      <c r="T172" s="28" t="str">
        <f t="shared" si="23"/>
        <v/>
      </c>
      <c r="U172" s="39" t="str">
        <f t="shared" si="24"/>
        <v/>
      </c>
      <c r="V172" s="16"/>
      <c r="W172" s="41"/>
    </row>
    <row r="173" spans="1:23" s="8" customFormat="1" ht="19.5" customHeight="1" x14ac:dyDescent="0.25">
      <c r="A173" s="55" t="s">
        <v>372</v>
      </c>
      <c r="B173" s="14" t="s">
        <v>27</v>
      </c>
      <c r="C173" s="18"/>
      <c r="D173" s="17" t="s">
        <v>26</v>
      </c>
      <c r="E173" s="37" t="s">
        <v>118</v>
      </c>
      <c r="F173" s="15">
        <v>272</v>
      </c>
      <c r="G173" s="14">
        <v>176</v>
      </c>
      <c r="H173" s="21">
        <f t="shared" ref="H173:H176" si="25">SUM(F173/G173)</f>
        <v>1.5454545454545454</v>
      </c>
      <c r="I173" s="15">
        <v>272</v>
      </c>
      <c r="J173" s="14">
        <v>176</v>
      </c>
      <c r="K173" s="21">
        <f t="shared" ref="K173:K176" si="26">SUM(I173/J173)</f>
        <v>1.5454545454545454</v>
      </c>
      <c r="L173" s="14"/>
      <c r="M173" s="87" t="s">
        <v>146</v>
      </c>
      <c r="N173" s="88">
        <v>21309</v>
      </c>
      <c r="O173" s="23"/>
      <c r="P173" s="23"/>
      <c r="Q173" s="59"/>
      <c r="R173" s="35">
        <f t="shared" si="21"/>
        <v>78.341911764705884</v>
      </c>
      <c r="S173" s="28">
        <f t="shared" si="22"/>
        <v>0</v>
      </c>
      <c r="T173" s="28">
        <f t="shared" si="23"/>
        <v>0</v>
      </c>
      <c r="U173" s="39">
        <f t="shared" si="24"/>
        <v>78.341911764705884</v>
      </c>
      <c r="V173" s="16"/>
      <c r="W173" s="41"/>
    </row>
    <row r="174" spans="1:23" s="8" customFormat="1" ht="19.5" customHeight="1" x14ac:dyDescent="0.25">
      <c r="A174" s="55" t="s">
        <v>373</v>
      </c>
      <c r="B174" s="14" t="s">
        <v>287</v>
      </c>
      <c r="C174" s="18"/>
      <c r="D174" s="17" t="s">
        <v>26</v>
      </c>
      <c r="E174" s="37" t="s">
        <v>384</v>
      </c>
      <c r="F174" s="15">
        <v>82</v>
      </c>
      <c r="G174" s="14">
        <v>111</v>
      </c>
      <c r="H174" s="21">
        <f t="shared" si="25"/>
        <v>0.73873873873873874</v>
      </c>
      <c r="I174" s="15">
        <v>123</v>
      </c>
      <c r="J174" s="14">
        <v>123</v>
      </c>
      <c r="K174" s="21">
        <f t="shared" si="26"/>
        <v>1</v>
      </c>
      <c r="L174" s="14"/>
      <c r="M174" s="86" t="s">
        <v>169</v>
      </c>
      <c r="N174" s="88"/>
      <c r="O174" s="23"/>
      <c r="P174" s="23"/>
      <c r="Q174" s="59"/>
      <c r="R174" s="35">
        <f t="shared" si="21"/>
        <v>0</v>
      </c>
      <c r="S174" s="28">
        <f t="shared" si="22"/>
        <v>0</v>
      </c>
      <c r="T174" s="28">
        <f t="shared" si="23"/>
        <v>0</v>
      </c>
      <c r="U174" s="39">
        <f t="shared" si="24"/>
        <v>0</v>
      </c>
      <c r="V174" s="16"/>
      <c r="W174" s="41"/>
    </row>
    <row r="175" spans="1:23" s="8" customFormat="1" ht="19.5" customHeight="1" x14ac:dyDescent="0.25">
      <c r="A175" s="55" t="s">
        <v>385</v>
      </c>
      <c r="B175" s="14" t="s">
        <v>230</v>
      </c>
      <c r="C175" s="18"/>
      <c r="D175" s="17" t="s">
        <v>26</v>
      </c>
      <c r="E175" s="37" t="s">
        <v>401</v>
      </c>
      <c r="F175" s="15">
        <v>68</v>
      </c>
      <c r="G175" s="14">
        <v>39</v>
      </c>
      <c r="H175" s="21">
        <f t="shared" si="25"/>
        <v>1.7435897435897436</v>
      </c>
      <c r="I175" s="15">
        <v>68</v>
      </c>
      <c r="J175" s="14">
        <v>39</v>
      </c>
      <c r="K175" s="21">
        <f t="shared" si="26"/>
        <v>1.7435897435897436</v>
      </c>
      <c r="L175" s="14"/>
      <c r="M175" s="87" t="s">
        <v>80</v>
      </c>
      <c r="N175" s="88">
        <v>6312</v>
      </c>
      <c r="O175" s="23"/>
      <c r="P175" s="23"/>
      <c r="Q175" s="59"/>
      <c r="R175" s="35">
        <f t="shared" si="21"/>
        <v>92.82352941176471</v>
      </c>
      <c r="S175" s="28">
        <f t="shared" si="22"/>
        <v>0</v>
      </c>
      <c r="T175" s="28">
        <f t="shared" si="23"/>
        <v>0</v>
      </c>
      <c r="U175" s="39">
        <f t="shared" si="24"/>
        <v>92.82352941176471</v>
      </c>
      <c r="V175" s="16"/>
      <c r="W175" s="41"/>
    </row>
    <row r="176" spans="1:23" s="8" customFormat="1" ht="19.5" customHeight="1" x14ac:dyDescent="0.25">
      <c r="A176" s="55" t="s">
        <v>386</v>
      </c>
      <c r="B176" s="14" t="s">
        <v>290</v>
      </c>
      <c r="C176" s="18"/>
      <c r="D176" s="17" t="s">
        <v>26</v>
      </c>
      <c r="E176" s="37" t="s">
        <v>402</v>
      </c>
      <c r="F176" s="15">
        <v>109</v>
      </c>
      <c r="G176" s="14">
        <v>185</v>
      </c>
      <c r="H176" s="21">
        <f t="shared" si="25"/>
        <v>0.58918918918918917</v>
      </c>
      <c r="I176" s="15">
        <v>275</v>
      </c>
      <c r="J176" s="14">
        <v>858</v>
      </c>
      <c r="K176" s="21">
        <f t="shared" si="26"/>
        <v>0.32051282051282054</v>
      </c>
      <c r="L176" s="14"/>
      <c r="M176" s="86" t="s">
        <v>169</v>
      </c>
      <c r="N176" s="88"/>
      <c r="O176" s="23"/>
      <c r="P176" s="23"/>
      <c r="Q176" s="59"/>
      <c r="R176" s="35">
        <f t="shared" si="21"/>
        <v>0</v>
      </c>
      <c r="S176" s="28">
        <f t="shared" si="22"/>
        <v>0</v>
      </c>
      <c r="T176" s="28">
        <f t="shared" si="23"/>
        <v>0</v>
      </c>
      <c r="U176" s="39">
        <f t="shared" si="24"/>
        <v>0</v>
      </c>
      <c r="V176" s="16"/>
      <c r="W176" s="41"/>
    </row>
    <row r="177" spans="1:23" s="8" customFormat="1" ht="19.5" customHeight="1" x14ac:dyDescent="0.25">
      <c r="A177" s="55" t="s">
        <v>387</v>
      </c>
      <c r="B177" s="14"/>
      <c r="C177" s="18"/>
      <c r="D177" s="17"/>
      <c r="E177" s="37" t="s">
        <v>410</v>
      </c>
      <c r="F177" s="15"/>
      <c r="G177" s="14"/>
      <c r="H177" s="21"/>
      <c r="I177" s="15"/>
      <c r="J177" s="14"/>
      <c r="K177" s="21"/>
      <c r="L177" s="14"/>
      <c r="M177" s="87" t="s">
        <v>411</v>
      </c>
      <c r="N177" s="88">
        <v>5250</v>
      </c>
      <c r="O177" s="23"/>
      <c r="P177" s="23"/>
      <c r="Q177" s="59"/>
      <c r="R177" s="35" t="str">
        <f t="shared" si="21"/>
        <v/>
      </c>
      <c r="S177" s="28" t="str">
        <f t="shared" si="22"/>
        <v/>
      </c>
      <c r="T177" s="28" t="str">
        <f t="shared" si="23"/>
        <v/>
      </c>
      <c r="U177" s="39" t="str">
        <f t="shared" si="24"/>
        <v/>
      </c>
      <c r="V177" s="16"/>
      <c r="W177" s="41"/>
    </row>
    <row r="178" spans="1:23" s="8" customFormat="1" ht="19.5" customHeight="1" x14ac:dyDescent="0.25">
      <c r="A178" s="55" t="s">
        <v>388</v>
      </c>
      <c r="B178" s="14" t="s">
        <v>161</v>
      </c>
      <c r="C178" s="18"/>
      <c r="D178" s="17" t="s">
        <v>26</v>
      </c>
      <c r="E178" s="37" t="s">
        <v>138</v>
      </c>
      <c r="F178" s="15">
        <v>99</v>
      </c>
      <c r="G178" s="14">
        <v>34</v>
      </c>
      <c r="H178" s="21">
        <f t="shared" si="0"/>
        <v>2.9117647058823528</v>
      </c>
      <c r="I178" s="15">
        <v>99</v>
      </c>
      <c r="J178" s="14">
        <v>34</v>
      </c>
      <c r="K178" s="21">
        <f t="shared" si="20"/>
        <v>2.9117647058823528</v>
      </c>
      <c r="L178" s="14"/>
      <c r="M178" s="87" t="s">
        <v>167</v>
      </c>
      <c r="N178" s="88">
        <v>6607</v>
      </c>
      <c r="O178" s="23"/>
      <c r="P178" s="23"/>
      <c r="Q178" s="59"/>
      <c r="R178" s="35">
        <f t="shared" si="21"/>
        <v>66.737373737373744</v>
      </c>
      <c r="S178" s="28">
        <f t="shared" si="22"/>
        <v>0</v>
      </c>
      <c r="T178" s="28">
        <f t="shared" si="23"/>
        <v>0</v>
      </c>
      <c r="U178" s="39">
        <f t="shared" si="24"/>
        <v>66.737373737373744</v>
      </c>
      <c r="V178" s="16">
        <f t="shared" si="13"/>
        <v>0</v>
      </c>
      <c r="W178" s="41">
        <f t="shared" si="14"/>
        <v>0</v>
      </c>
    </row>
    <row r="179" spans="1:23" s="8" customFormat="1" ht="19.5" customHeight="1" x14ac:dyDescent="0.25">
      <c r="A179" s="55" t="s">
        <v>389</v>
      </c>
      <c r="B179" s="14" t="s">
        <v>161</v>
      </c>
      <c r="C179" s="18"/>
      <c r="D179" s="17" t="s">
        <v>26</v>
      </c>
      <c r="E179" s="37" t="s">
        <v>138</v>
      </c>
      <c r="F179" s="15">
        <v>474</v>
      </c>
      <c r="G179" s="14">
        <v>406</v>
      </c>
      <c r="H179" s="21">
        <f t="shared" si="0"/>
        <v>1.1674876847290641</v>
      </c>
      <c r="I179" s="15">
        <v>802</v>
      </c>
      <c r="J179" s="14">
        <v>415</v>
      </c>
      <c r="K179" s="21">
        <f t="shared" si="20"/>
        <v>1.9325301204819276</v>
      </c>
      <c r="L179" s="14"/>
      <c r="M179" s="87" t="s">
        <v>412</v>
      </c>
      <c r="N179" s="88">
        <v>21600</v>
      </c>
      <c r="O179" s="23"/>
      <c r="P179" s="23"/>
      <c r="Q179" s="59"/>
      <c r="R179" s="35">
        <f t="shared" si="21"/>
        <v>26.932668329177059</v>
      </c>
      <c r="S179" s="28">
        <f t="shared" si="22"/>
        <v>0</v>
      </c>
      <c r="T179" s="28">
        <f t="shared" si="23"/>
        <v>0</v>
      </c>
      <c r="U179" s="39">
        <f t="shared" si="24"/>
        <v>45.569620253164558</v>
      </c>
      <c r="V179" s="16">
        <f t="shared" si="13"/>
        <v>0</v>
      </c>
      <c r="W179" s="41">
        <f t="shared" si="14"/>
        <v>0</v>
      </c>
    </row>
    <row r="180" spans="1:23" s="8" customFormat="1" ht="19.5" customHeight="1" x14ac:dyDescent="0.25">
      <c r="A180" s="55" t="s">
        <v>390</v>
      </c>
      <c r="B180" s="14" t="s">
        <v>27</v>
      </c>
      <c r="C180" s="18"/>
      <c r="D180" s="17" t="s">
        <v>26</v>
      </c>
      <c r="E180" s="37" t="s">
        <v>403</v>
      </c>
      <c r="F180" s="15">
        <v>156</v>
      </c>
      <c r="G180" s="14">
        <v>88</v>
      </c>
      <c r="H180" s="21">
        <f t="shared" si="0"/>
        <v>1.7727272727272727</v>
      </c>
      <c r="I180" s="15">
        <v>156</v>
      </c>
      <c r="J180" s="14">
        <v>88</v>
      </c>
      <c r="K180" s="21">
        <f t="shared" si="20"/>
        <v>1.7727272727272727</v>
      </c>
      <c r="L180" s="14"/>
      <c r="M180" s="87" t="s">
        <v>235</v>
      </c>
      <c r="N180" s="88">
        <v>12350</v>
      </c>
      <c r="O180" s="23"/>
      <c r="P180" s="23"/>
      <c r="Q180" s="59"/>
      <c r="R180" s="35">
        <f t="shared" si="21"/>
        <v>79.166666666666671</v>
      </c>
      <c r="S180" s="28">
        <f t="shared" si="22"/>
        <v>0</v>
      </c>
      <c r="T180" s="28">
        <f t="shared" si="23"/>
        <v>0</v>
      </c>
      <c r="U180" s="39">
        <f t="shared" si="24"/>
        <v>79.166666666666671</v>
      </c>
      <c r="V180" s="16">
        <f t="shared" si="13"/>
        <v>0</v>
      </c>
      <c r="W180" s="41">
        <f t="shared" si="14"/>
        <v>0</v>
      </c>
    </row>
    <row r="181" spans="1:23" s="8" customFormat="1" ht="19.5" customHeight="1" x14ac:dyDescent="0.25">
      <c r="A181" s="55" t="s">
        <v>391</v>
      </c>
      <c r="B181" s="14" t="s">
        <v>27</v>
      </c>
      <c r="C181" s="18"/>
      <c r="D181" s="17" t="s">
        <v>26</v>
      </c>
      <c r="E181" s="37" t="s">
        <v>404</v>
      </c>
      <c r="F181" s="15">
        <v>195</v>
      </c>
      <c r="G181" s="14">
        <v>112</v>
      </c>
      <c r="H181" s="21">
        <f t="shared" si="0"/>
        <v>1.7410714285714286</v>
      </c>
      <c r="I181" s="15">
        <v>195</v>
      </c>
      <c r="J181" s="14">
        <v>112</v>
      </c>
      <c r="K181" s="21">
        <f t="shared" si="20"/>
        <v>1.7410714285714286</v>
      </c>
      <c r="L181" s="14"/>
      <c r="M181" s="87" t="s">
        <v>114</v>
      </c>
      <c r="N181" s="88">
        <v>21584</v>
      </c>
      <c r="O181" s="23"/>
      <c r="P181" s="23"/>
      <c r="Q181" s="59"/>
      <c r="R181" s="35">
        <f t="shared" si="21"/>
        <v>110.68717948717949</v>
      </c>
      <c r="S181" s="28">
        <f t="shared" si="22"/>
        <v>0</v>
      </c>
      <c r="T181" s="28">
        <f t="shared" si="23"/>
        <v>0</v>
      </c>
      <c r="U181" s="39">
        <f t="shared" si="24"/>
        <v>110.68717948717949</v>
      </c>
      <c r="V181" s="16">
        <f t="shared" si="13"/>
        <v>0</v>
      </c>
      <c r="W181" s="41">
        <f t="shared" si="14"/>
        <v>0</v>
      </c>
    </row>
    <row r="182" spans="1:23" s="8" customFormat="1" ht="19.5" customHeight="1" x14ac:dyDescent="0.25">
      <c r="A182" s="55" t="s">
        <v>392</v>
      </c>
      <c r="B182" s="14" t="s">
        <v>161</v>
      </c>
      <c r="C182" s="18"/>
      <c r="D182" s="17" t="s">
        <v>26</v>
      </c>
      <c r="E182" s="37" t="s">
        <v>405</v>
      </c>
      <c r="F182" s="15">
        <v>672</v>
      </c>
      <c r="G182" s="14">
        <v>412</v>
      </c>
      <c r="H182" s="21">
        <f t="shared" si="0"/>
        <v>1.6310679611650485</v>
      </c>
      <c r="I182" s="15">
        <v>672</v>
      </c>
      <c r="J182" s="14">
        <v>412</v>
      </c>
      <c r="K182" s="21">
        <f t="shared" si="20"/>
        <v>1.6310679611650485</v>
      </c>
      <c r="L182" s="14"/>
      <c r="M182" s="87" t="s">
        <v>81</v>
      </c>
      <c r="N182" s="88">
        <v>53459</v>
      </c>
      <c r="O182" s="23"/>
      <c r="P182" s="23"/>
      <c r="Q182" s="59"/>
      <c r="R182" s="35">
        <f t="shared" si="21"/>
        <v>79.552083333333329</v>
      </c>
      <c r="S182" s="28">
        <f t="shared" si="22"/>
        <v>0</v>
      </c>
      <c r="T182" s="28">
        <f t="shared" si="23"/>
        <v>0</v>
      </c>
      <c r="U182" s="39">
        <f t="shared" si="24"/>
        <v>79.552083333333329</v>
      </c>
      <c r="V182" s="16">
        <f t="shared" si="13"/>
        <v>0</v>
      </c>
      <c r="W182" s="41">
        <f t="shared" si="14"/>
        <v>0</v>
      </c>
    </row>
    <row r="183" spans="1:23" s="8" customFormat="1" ht="19.5" customHeight="1" x14ac:dyDescent="0.25">
      <c r="A183" s="55" t="s">
        <v>393</v>
      </c>
      <c r="B183" s="14" t="s">
        <v>161</v>
      </c>
      <c r="C183" s="18"/>
      <c r="D183" s="17" t="s">
        <v>26</v>
      </c>
      <c r="E183" s="37" t="s">
        <v>406</v>
      </c>
      <c r="F183" s="15">
        <v>269</v>
      </c>
      <c r="G183" s="14">
        <v>76</v>
      </c>
      <c r="H183" s="21">
        <f t="shared" si="0"/>
        <v>3.5394736842105261</v>
      </c>
      <c r="I183" s="15">
        <v>269</v>
      </c>
      <c r="J183" s="14">
        <v>76</v>
      </c>
      <c r="K183" s="21">
        <f t="shared" si="20"/>
        <v>3.5394736842105261</v>
      </c>
      <c r="L183" s="14"/>
      <c r="M183" s="87" t="s">
        <v>204</v>
      </c>
      <c r="N183" s="88">
        <v>22859</v>
      </c>
      <c r="O183" s="23"/>
      <c r="P183" s="23"/>
      <c r="Q183" s="59"/>
      <c r="R183" s="35">
        <f t="shared" si="21"/>
        <v>84.977695167286242</v>
      </c>
      <c r="S183" s="28">
        <f t="shared" si="22"/>
        <v>0</v>
      </c>
      <c r="T183" s="28">
        <f t="shared" si="23"/>
        <v>0</v>
      </c>
      <c r="U183" s="39">
        <f t="shared" si="24"/>
        <v>84.977695167286242</v>
      </c>
      <c r="V183" s="16">
        <f t="shared" si="13"/>
        <v>0</v>
      </c>
      <c r="W183" s="41">
        <f t="shared" si="14"/>
        <v>0</v>
      </c>
    </row>
    <row r="184" spans="1:23" s="8" customFormat="1" ht="19.5" customHeight="1" x14ac:dyDescent="0.25">
      <c r="A184" s="55" t="s">
        <v>394</v>
      </c>
      <c r="B184" s="14" t="s">
        <v>161</v>
      </c>
      <c r="C184" s="18"/>
      <c r="D184" s="17" t="s">
        <v>26</v>
      </c>
      <c r="E184" s="37" t="s">
        <v>406</v>
      </c>
      <c r="F184" s="15">
        <v>442</v>
      </c>
      <c r="G184" s="14">
        <v>218</v>
      </c>
      <c r="H184" s="21">
        <f t="shared" si="0"/>
        <v>2.0275229357798166</v>
      </c>
      <c r="I184" s="15">
        <v>442</v>
      </c>
      <c r="J184" s="14">
        <v>218</v>
      </c>
      <c r="K184" s="21">
        <f t="shared" si="20"/>
        <v>2.0275229357798166</v>
      </c>
      <c r="L184" s="14"/>
      <c r="M184" s="87" t="s">
        <v>81</v>
      </c>
      <c r="N184" s="88">
        <v>43452</v>
      </c>
      <c r="O184" s="23"/>
      <c r="P184" s="23"/>
      <c r="Q184" s="59"/>
      <c r="R184" s="35">
        <f t="shared" si="21"/>
        <v>98.307692307692307</v>
      </c>
      <c r="S184" s="28">
        <f t="shared" si="22"/>
        <v>0</v>
      </c>
      <c r="T184" s="28">
        <f t="shared" si="23"/>
        <v>0</v>
      </c>
      <c r="U184" s="39">
        <f t="shared" si="24"/>
        <v>98.307692307692307</v>
      </c>
      <c r="V184" s="16">
        <f t="shared" si="13"/>
        <v>0</v>
      </c>
      <c r="W184" s="41">
        <f t="shared" si="14"/>
        <v>0</v>
      </c>
    </row>
    <row r="185" spans="1:23" s="8" customFormat="1" ht="19.5" customHeight="1" x14ac:dyDescent="0.25">
      <c r="A185" s="55" t="s">
        <v>395</v>
      </c>
      <c r="B185" s="14" t="s">
        <v>161</v>
      </c>
      <c r="C185" s="18"/>
      <c r="D185" s="17" t="s">
        <v>26</v>
      </c>
      <c r="E185" s="37" t="s">
        <v>407</v>
      </c>
      <c r="F185" s="15">
        <v>161</v>
      </c>
      <c r="G185" s="14">
        <v>83</v>
      </c>
      <c r="H185" s="21">
        <f t="shared" si="0"/>
        <v>1.9397590361445782</v>
      </c>
      <c r="I185" s="15">
        <v>161</v>
      </c>
      <c r="J185" s="14">
        <v>83</v>
      </c>
      <c r="K185" s="21">
        <f t="shared" si="20"/>
        <v>1.9397590361445782</v>
      </c>
      <c r="L185" s="14"/>
      <c r="M185" s="87" t="s">
        <v>167</v>
      </c>
      <c r="N185" s="88">
        <v>15007</v>
      </c>
      <c r="O185" s="23"/>
      <c r="P185" s="23"/>
      <c r="Q185" s="59"/>
      <c r="R185" s="35">
        <f t="shared" si="21"/>
        <v>93.211180124223603</v>
      </c>
      <c r="S185" s="28">
        <f t="shared" si="22"/>
        <v>0</v>
      </c>
      <c r="T185" s="28">
        <f t="shared" si="23"/>
        <v>0</v>
      </c>
      <c r="U185" s="39">
        <f t="shared" si="24"/>
        <v>93.211180124223603</v>
      </c>
      <c r="V185" s="16">
        <f t="shared" si="13"/>
        <v>0</v>
      </c>
      <c r="W185" s="41">
        <f t="shared" si="14"/>
        <v>0</v>
      </c>
    </row>
    <row r="186" spans="1:23" s="8" customFormat="1" ht="19.5" customHeight="1" x14ac:dyDescent="0.25">
      <c r="A186" s="55" t="s">
        <v>396</v>
      </c>
      <c r="B186" s="14" t="s">
        <v>27</v>
      </c>
      <c r="C186" s="18"/>
      <c r="D186" s="17" t="s">
        <v>26</v>
      </c>
      <c r="E186" s="37" t="s">
        <v>408</v>
      </c>
      <c r="F186" s="15">
        <v>599</v>
      </c>
      <c r="G186" s="14">
        <v>377</v>
      </c>
      <c r="H186" s="21">
        <f t="shared" si="0"/>
        <v>1.5888594164456233</v>
      </c>
      <c r="I186" s="15">
        <v>599</v>
      </c>
      <c r="J186" s="14">
        <v>377</v>
      </c>
      <c r="K186" s="21">
        <f t="shared" si="20"/>
        <v>1.5888594164456233</v>
      </c>
      <c r="L186" s="14"/>
      <c r="M186" s="87" t="s">
        <v>85</v>
      </c>
      <c r="N186" s="88">
        <v>59000</v>
      </c>
      <c r="O186" s="23"/>
      <c r="P186" s="23"/>
      <c r="Q186" s="59"/>
      <c r="R186" s="35">
        <f t="shared" si="21"/>
        <v>98.497495826377289</v>
      </c>
      <c r="S186" s="28">
        <f t="shared" si="22"/>
        <v>0</v>
      </c>
      <c r="T186" s="28">
        <f t="shared" si="23"/>
        <v>0</v>
      </c>
      <c r="U186" s="39">
        <f t="shared" si="24"/>
        <v>98.497495826377289</v>
      </c>
      <c r="V186" s="16">
        <f t="shared" si="13"/>
        <v>0</v>
      </c>
      <c r="W186" s="41">
        <f t="shared" si="14"/>
        <v>0</v>
      </c>
    </row>
    <row r="187" spans="1:23" s="8" customFormat="1" ht="19.5" customHeight="1" x14ac:dyDescent="0.25">
      <c r="A187" s="55" t="s">
        <v>397</v>
      </c>
      <c r="B187" s="14" t="s">
        <v>161</v>
      </c>
      <c r="C187" s="18"/>
      <c r="D187" s="17" t="s">
        <v>26</v>
      </c>
      <c r="E187" s="37" t="s">
        <v>408</v>
      </c>
      <c r="F187" s="15">
        <v>327</v>
      </c>
      <c r="G187" s="14">
        <v>187</v>
      </c>
      <c r="H187" s="21">
        <f t="shared" si="0"/>
        <v>1.7486631016042782</v>
      </c>
      <c r="I187" s="15">
        <v>327</v>
      </c>
      <c r="J187" s="14">
        <v>187</v>
      </c>
      <c r="K187" s="21">
        <f t="shared" si="20"/>
        <v>1.7486631016042782</v>
      </c>
      <c r="L187" s="14"/>
      <c r="M187" s="87" t="s">
        <v>85</v>
      </c>
      <c r="N187" s="88">
        <v>23174</v>
      </c>
      <c r="O187" s="23"/>
      <c r="P187" s="23"/>
      <c r="Q187" s="59"/>
      <c r="R187" s="35">
        <f t="shared" si="21"/>
        <v>70.868501529051983</v>
      </c>
      <c r="S187" s="28">
        <f t="shared" si="22"/>
        <v>0</v>
      </c>
      <c r="T187" s="28">
        <f t="shared" si="23"/>
        <v>0</v>
      </c>
      <c r="U187" s="39">
        <f t="shared" si="24"/>
        <v>70.868501529051983</v>
      </c>
      <c r="V187" s="16">
        <f t="shared" si="13"/>
        <v>0</v>
      </c>
      <c r="W187" s="41">
        <f t="shared" si="14"/>
        <v>0</v>
      </c>
    </row>
    <row r="188" spans="1:23" s="8" customFormat="1" ht="19.5" customHeight="1" x14ac:dyDescent="0.25">
      <c r="A188" s="55" t="s">
        <v>398</v>
      </c>
      <c r="B188" s="14" t="s">
        <v>161</v>
      </c>
      <c r="C188" s="18"/>
      <c r="D188" s="17" t="s">
        <v>26</v>
      </c>
      <c r="E188" s="37" t="s">
        <v>409</v>
      </c>
      <c r="F188" s="15">
        <v>181</v>
      </c>
      <c r="G188" s="14">
        <v>45</v>
      </c>
      <c r="H188" s="21">
        <f t="shared" si="0"/>
        <v>4.0222222222222221</v>
      </c>
      <c r="I188" s="15">
        <v>181</v>
      </c>
      <c r="J188" s="14">
        <v>45</v>
      </c>
      <c r="K188" s="21">
        <f t="shared" si="20"/>
        <v>4.0222222222222221</v>
      </c>
      <c r="L188" s="14"/>
      <c r="M188" s="87" t="s">
        <v>204</v>
      </c>
      <c r="N188" s="88">
        <v>13689</v>
      </c>
      <c r="O188" s="23"/>
      <c r="P188" s="23"/>
      <c r="Q188" s="59"/>
      <c r="R188" s="35">
        <f t="shared" si="21"/>
        <v>75.629834254143645</v>
      </c>
      <c r="S188" s="28">
        <f t="shared" si="22"/>
        <v>0</v>
      </c>
      <c r="T188" s="28">
        <f t="shared" si="23"/>
        <v>0</v>
      </c>
      <c r="U188" s="39">
        <f t="shared" si="24"/>
        <v>75.629834254143645</v>
      </c>
      <c r="V188" s="16">
        <f t="shared" si="13"/>
        <v>0</v>
      </c>
      <c r="W188" s="41">
        <f t="shared" si="14"/>
        <v>0</v>
      </c>
    </row>
    <row r="189" spans="1:23" s="8" customFormat="1" ht="19.5" customHeight="1" x14ac:dyDescent="0.25">
      <c r="A189" s="55" t="s">
        <v>399</v>
      </c>
      <c r="B189" s="14" t="s">
        <v>161</v>
      </c>
      <c r="C189" s="18"/>
      <c r="D189" s="17" t="s">
        <v>26</v>
      </c>
      <c r="E189" s="37" t="s">
        <v>409</v>
      </c>
      <c r="F189" s="15">
        <v>220</v>
      </c>
      <c r="G189" s="14">
        <v>120</v>
      </c>
      <c r="H189" s="21">
        <f t="shared" si="0"/>
        <v>1.8333333333333333</v>
      </c>
      <c r="I189" s="15">
        <v>220</v>
      </c>
      <c r="J189" s="14">
        <v>120</v>
      </c>
      <c r="K189" s="21">
        <f t="shared" si="20"/>
        <v>1.8333333333333333</v>
      </c>
      <c r="L189" s="14"/>
      <c r="M189" s="87" t="s">
        <v>85</v>
      </c>
      <c r="N189" s="88">
        <v>16964</v>
      </c>
      <c r="O189" s="23"/>
      <c r="P189" s="23"/>
      <c r="Q189" s="59"/>
      <c r="R189" s="35">
        <f t="shared" si="21"/>
        <v>77.109090909090909</v>
      </c>
      <c r="S189" s="28">
        <f t="shared" si="22"/>
        <v>0</v>
      </c>
      <c r="T189" s="28">
        <f t="shared" si="23"/>
        <v>0</v>
      </c>
      <c r="U189" s="39">
        <f t="shared" si="24"/>
        <v>77.109090909090909</v>
      </c>
      <c r="V189" s="16">
        <f t="shared" si="13"/>
        <v>0</v>
      </c>
      <c r="W189" s="41">
        <f t="shared" si="14"/>
        <v>0</v>
      </c>
    </row>
    <row r="190" spans="1:23" s="8" customFormat="1" ht="19.5" customHeight="1" x14ac:dyDescent="0.25">
      <c r="A190" s="55" t="s">
        <v>400</v>
      </c>
      <c r="B190" s="14" t="s">
        <v>27</v>
      </c>
      <c r="C190" s="18"/>
      <c r="D190" s="17" t="s">
        <v>26</v>
      </c>
      <c r="E190" s="37" t="s">
        <v>142</v>
      </c>
      <c r="F190" s="15">
        <v>240</v>
      </c>
      <c r="G190" s="14">
        <v>121</v>
      </c>
      <c r="H190" s="21">
        <f t="shared" si="0"/>
        <v>1.9834710743801653</v>
      </c>
      <c r="I190" s="15">
        <v>240</v>
      </c>
      <c r="J190" s="14">
        <v>121</v>
      </c>
      <c r="K190" s="21">
        <f t="shared" si="20"/>
        <v>1.9834710743801653</v>
      </c>
      <c r="L190" s="14"/>
      <c r="M190" s="87" t="s">
        <v>82</v>
      </c>
      <c r="N190" s="88">
        <v>24785</v>
      </c>
      <c r="O190" s="23"/>
      <c r="P190" s="23"/>
      <c r="Q190" s="59"/>
      <c r="R190" s="35">
        <f t="shared" si="21"/>
        <v>103.27083333333333</v>
      </c>
      <c r="S190" s="28">
        <f t="shared" si="22"/>
        <v>0</v>
      </c>
      <c r="T190" s="28">
        <f t="shared" si="23"/>
        <v>0</v>
      </c>
      <c r="U190" s="39">
        <f t="shared" si="24"/>
        <v>103.27083333333333</v>
      </c>
      <c r="V190" s="16">
        <f t="shared" si="13"/>
        <v>0</v>
      </c>
      <c r="W190" s="41">
        <f t="shared" si="14"/>
        <v>0</v>
      </c>
    </row>
    <row r="191" spans="1:23" s="8" customFormat="1" ht="19.5" customHeight="1" x14ac:dyDescent="0.25">
      <c r="A191" s="55" t="s">
        <v>413</v>
      </c>
      <c r="B191" s="14" t="s">
        <v>161</v>
      </c>
      <c r="C191" s="18"/>
      <c r="D191" s="17" t="s">
        <v>26</v>
      </c>
      <c r="E191" s="37" t="s">
        <v>432</v>
      </c>
      <c r="F191" s="15">
        <v>76</v>
      </c>
      <c r="G191" s="14">
        <v>30</v>
      </c>
      <c r="H191" s="21">
        <f t="shared" si="0"/>
        <v>2.5333333333333332</v>
      </c>
      <c r="I191" s="15">
        <v>76</v>
      </c>
      <c r="J191" s="14">
        <v>30</v>
      </c>
      <c r="K191" s="21">
        <f t="shared" si="20"/>
        <v>2.5333333333333332</v>
      </c>
      <c r="L191" s="14"/>
      <c r="M191" s="87" t="s">
        <v>166</v>
      </c>
      <c r="N191" s="88">
        <v>5059</v>
      </c>
      <c r="O191" s="23"/>
      <c r="P191" s="23"/>
      <c r="Q191" s="59"/>
      <c r="R191" s="35">
        <f t="shared" si="21"/>
        <v>66.565789473684205</v>
      </c>
      <c r="S191" s="28">
        <f t="shared" si="22"/>
        <v>0</v>
      </c>
      <c r="T191" s="28">
        <f t="shared" si="23"/>
        <v>0</v>
      </c>
      <c r="U191" s="39">
        <f t="shared" si="24"/>
        <v>66.565789473684205</v>
      </c>
      <c r="V191" s="16">
        <f t="shared" si="13"/>
        <v>0</v>
      </c>
      <c r="W191" s="41">
        <f t="shared" si="14"/>
        <v>0</v>
      </c>
    </row>
    <row r="192" spans="1:23" s="8" customFormat="1" ht="19.5" customHeight="1" x14ac:dyDescent="0.25">
      <c r="A192" s="55" t="s">
        <v>414</v>
      </c>
      <c r="B192" s="14" t="s">
        <v>27</v>
      </c>
      <c r="C192" s="18"/>
      <c r="D192" s="14" t="s">
        <v>26</v>
      </c>
      <c r="E192" s="37" t="s">
        <v>432</v>
      </c>
      <c r="F192" s="15">
        <v>248</v>
      </c>
      <c r="G192" s="14">
        <v>196</v>
      </c>
      <c r="H192" s="21">
        <f t="shared" si="0"/>
        <v>1.2653061224489797</v>
      </c>
      <c r="I192" s="15">
        <v>248</v>
      </c>
      <c r="J192" s="14">
        <v>196</v>
      </c>
      <c r="K192" s="21">
        <f t="shared" si="20"/>
        <v>1.2653061224489797</v>
      </c>
      <c r="L192" s="14"/>
      <c r="M192" s="87" t="s">
        <v>82</v>
      </c>
      <c r="N192" s="88">
        <v>21726</v>
      </c>
      <c r="O192" s="23"/>
      <c r="P192" s="23"/>
      <c r="Q192" s="59"/>
      <c r="R192" s="35">
        <f t="shared" si="21"/>
        <v>87.604838709677423</v>
      </c>
      <c r="S192" s="28">
        <f t="shared" si="22"/>
        <v>0</v>
      </c>
      <c r="T192" s="28">
        <f t="shared" si="23"/>
        <v>0</v>
      </c>
      <c r="U192" s="39">
        <f t="shared" si="24"/>
        <v>87.604838709677423</v>
      </c>
      <c r="V192" s="16">
        <f t="shared" si="13"/>
        <v>0</v>
      </c>
      <c r="W192" s="41">
        <f t="shared" si="14"/>
        <v>0</v>
      </c>
    </row>
    <row r="193" spans="1:23" s="8" customFormat="1" ht="19.5" customHeight="1" x14ac:dyDescent="0.25">
      <c r="A193" s="55" t="s">
        <v>415</v>
      </c>
      <c r="B193" s="14" t="s">
        <v>27</v>
      </c>
      <c r="C193" s="18"/>
      <c r="D193" s="14" t="s">
        <v>26</v>
      </c>
      <c r="E193" s="14" t="s">
        <v>433</v>
      </c>
      <c r="F193" s="15">
        <v>160</v>
      </c>
      <c r="G193" s="14">
        <v>101</v>
      </c>
      <c r="H193" s="21">
        <f t="shared" si="0"/>
        <v>1.5841584158415842</v>
      </c>
      <c r="I193" s="15">
        <v>160</v>
      </c>
      <c r="J193" s="14">
        <v>101</v>
      </c>
      <c r="K193" s="21">
        <f t="shared" si="20"/>
        <v>1.5841584158415842</v>
      </c>
      <c r="L193" s="14"/>
      <c r="M193" s="87" t="s">
        <v>85</v>
      </c>
      <c r="N193" s="88">
        <v>18386</v>
      </c>
      <c r="O193" s="23"/>
      <c r="P193" s="23"/>
      <c r="Q193" s="59"/>
      <c r="R193" s="35">
        <f t="shared" si="21"/>
        <v>114.91249999999999</v>
      </c>
      <c r="S193" s="28">
        <f t="shared" si="22"/>
        <v>0</v>
      </c>
      <c r="T193" s="28">
        <f t="shared" si="23"/>
        <v>0</v>
      </c>
      <c r="U193" s="39">
        <f t="shared" si="24"/>
        <v>114.91249999999999</v>
      </c>
      <c r="V193" s="16">
        <f t="shared" si="13"/>
        <v>0</v>
      </c>
      <c r="W193" s="41">
        <f t="shared" si="14"/>
        <v>0</v>
      </c>
    </row>
    <row r="194" spans="1:23" s="8" customFormat="1" ht="19.5" customHeight="1" x14ac:dyDescent="0.25">
      <c r="A194" s="55" t="s">
        <v>416</v>
      </c>
      <c r="B194" s="14" t="s">
        <v>27</v>
      </c>
      <c r="C194" s="18"/>
      <c r="D194" s="14" t="s">
        <v>26</v>
      </c>
      <c r="E194" s="14" t="s">
        <v>434</v>
      </c>
      <c r="F194" s="15">
        <v>138</v>
      </c>
      <c r="G194" s="14">
        <v>104</v>
      </c>
      <c r="H194" s="21">
        <f t="shared" si="0"/>
        <v>1.3269230769230769</v>
      </c>
      <c r="I194" s="15">
        <v>138</v>
      </c>
      <c r="J194" s="14">
        <v>104</v>
      </c>
      <c r="K194" s="21">
        <f t="shared" si="20"/>
        <v>1.3269230769230769</v>
      </c>
      <c r="L194" s="14"/>
      <c r="M194" s="87" t="s">
        <v>168</v>
      </c>
      <c r="N194" s="88">
        <v>13040</v>
      </c>
      <c r="O194" s="23"/>
      <c r="P194" s="23"/>
      <c r="Q194" s="59"/>
      <c r="R194" s="35">
        <f t="shared" si="21"/>
        <v>94.492753623188406</v>
      </c>
      <c r="S194" s="28">
        <f t="shared" si="22"/>
        <v>0</v>
      </c>
      <c r="T194" s="28">
        <f t="shared" si="23"/>
        <v>0</v>
      </c>
      <c r="U194" s="39">
        <f t="shared" si="24"/>
        <v>94.492753623188406</v>
      </c>
      <c r="V194" s="16">
        <f t="shared" si="13"/>
        <v>0</v>
      </c>
      <c r="W194" s="41">
        <f t="shared" si="14"/>
        <v>0</v>
      </c>
    </row>
    <row r="195" spans="1:23" s="8" customFormat="1" ht="19.5" customHeight="1" x14ac:dyDescent="0.25">
      <c r="A195" s="55" t="s">
        <v>417</v>
      </c>
      <c r="B195" s="14"/>
      <c r="C195" s="18"/>
      <c r="D195" s="14"/>
      <c r="E195" s="14" t="s">
        <v>441</v>
      </c>
      <c r="F195" s="15"/>
      <c r="G195" s="14"/>
      <c r="H195" s="21" t="e">
        <f t="shared" si="0"/>
        <v>#DIV/0!</v>
      </c>
      <c r="I195" s="15"/>
      <c r="J195" s="14"/>
      <c r="K195" s="21" t="e">
        <f t="shared" si="20"/>
        <v>#DIV/0!</v>
      </c>
      <c r="L195" s="14"/>
      <c r="M195" s="87" t="s">
        <v>85</v>
      </c>
      <c r="N195" s="88">
        <v>73793</v>
      </c>
      <c r="O195" s="23"/>
      <c r="P195" s="23"/>
      <c r="Q195" s="59"/>
      <c r="R195" s="35" t="str">
        <f t="shared" si="21"/>
        <v/>
      </c>
      <c r="S195" s="28" t="str">
        <f t="shared" si="22"/>
        <v/>
      </c>
      <c r="T195" s="28" t="str">
        <f t="shared" si="23"/>
        <v/>
      </c>
      <c r="U195" s="39" t="str">
        <f t="shared" si="24"/>
        <v/>
      </c>
      <c r="V195" s="16" t="str">
        <f t="shared" si="13"/>
        <v/>
      </c>
      <c r="W195" s="41" t="str">
        <f t="shared" si="14"/>
        <v/>
      </c>
    </row>
    <row r="196" spans="1:23" s="8" customFormat="1" ht="19.5" customHeight="1" x14ac:dyDescent="0.25">
      <c r="A196" s="55" t="s">
        <v>418</v>
      </c>
      <c r="B196" s="14" t="s">
        <v>161</v>
      </c>
      <c r="C196" s="18"/>
      <c r="D196" s="14" t="s">
        <v>26</v>
      </c>
      <c r="E196" s="14" t="s">
        <v>435</v>
      </c>
      <c r="F196" s="15">
        <v>158</v>
      </c>
      <c r="G196" s="14">
        <v>69</v>
      </c>
      <c r="H196" s="21">
        <f t="shared" si="0"/>
        <v>2.2898550724637681</v>
      </c>
      <c r="I196" s="15">
        <v>158</v>
      </c>
      <c r="J196" s="14">
        <v>69</v>
      </c>
      <c r="K196" s="21">
        <f t="shared" si="20"/>
        <v>2.2898550724637681</v>
      </c>
      <c r="L196" s="14"/>
      <c r="M196" s="87" t="s">
        <v>83</v>
      </c>
      <c r="N196" s="88">
        <v>15889</v>
      </c>
      <c r="O196" s="23"/>
      <c r="P196" s="23"/>
      <c r="Q196" s="59"/>
      <c r="R196" s="35">
        <f t="shared" si="21"/>
        <v>100.5632911392405</v>
      </c>
      <c r="S196" s="28">
        <f t="shared" si="22"/>
        <v>0</v>
      </c>
      <c r="T196" s="28">
        <f t="shared" si="23"/>
        <v>0</v>
      </c>
      <c r="U196" s="39">
        <f t="shared" si="24"/>
        <v>100.5632911392405</v>
      </c>
      <c r="V196" s="16">
        <f t="shared" si="13"/>
        <v>0</v>
      </c>
      <c r="W196" s="41">
        <f t="shared" si="14"/>
        <v>0</v>
      </c>
    </row>
    <row r="197" spans="1:23" s="8" customFormat="1" ht="19.5" customHeight="1" x14ac:dyDescent="0.25">
      <c r="A197" s="55" t="s">
        <v>419</v>
      </c>
      <c r="B197" s="14" t="s">
        <v>27</v>
      </c>
      <c r="C197" s="18"/>
      <c r="D197" s="14" t="s">
        <v>26</v>
      </c>
      <c r="E197" s="14" t="s">
        <v>436</v>
      </c>
      <c r="F197" s="15">
        <v>265</v>
      </c>
      <c r="G197" s="14">
        <v>134</v>
      </c>
      <c r="H197" s="21">
        <f t="shared" si="0"/>
        <v>1.9776119402985075</v>
      </c>
      <c r="I197" s="15">
        <v>265</v>
      </c>
      <c r="J197" s="14">
        <v>134</v>
      </c>
      <c r="K197" s="21">
        <f t="shared" si="20"/>
        <v>1.9776119402985075</v>
      </c>
      <c r="L197" s="14"/>
      <c r="M197" s="87" t="s">
        <v>442</v>
      </c>
      <c r="N197" s="88">
        <v>31389</v>
      </c>
      <c r="O197" s="23"/>
      <c r="P197" s="23"/>
      <c r="Q197" s="59"/>
      <c r="R197" s="35">
        <f t="shared" ref="R197:R219" si="27">IF($I197=0,"",N197/$I197)</f>
        <v>118.44905660377358</v>
      </c>
      <c r="S197" s="28">
        <f t="shared" ref="S197:S219" si="28">IF($I197=0,"",O197/$I197)</f>
        <v>0</v>
      </c>
      <c r="T197" s="28">
        <f t="shared" ref="T197:T219" si="29">IF($I197=0,"",P197/$I197)</f>
        <v>0</v>
      </c>
      <c r="U197" s="39">
        <f t="shared" ref="U197:U219" si="30">IF($F197=0,"",N197/$F197)</f>
        <v>118.44905660377358</v>
      </c>
      <c r="V197" s="16">
        <f t="shared" si="13"/>
        <v>0</v>
      </c>
      <c r="W197" s="41">
        <f t="shared" si="14"/>
        <v>0</v>
      </c>
    </row>
    <row r="198" spans="1:23" s="8" customFormat="1" ht="19.5" customHeight="1" x14ac:dyDescent="0.25">
      <c r="A198" s="55" t="s">
        <v>420</v>
      </c>
      <c r="B198" s="14" t="s">
        <v>161</v>
      </c>
      <c r="C198" s="18"/>
      <c r="D198" s="14" t="s">
        <v>26</v>
      </c>
      <c r="E198" s="14" t="s">
        <v>145</v>
      </c>
      <c r="F198" s="15">
        <v>72</v>
      </c>
      <c r="G198" s="14">
        <v>41</v>
      </c>
      <c r="H198" s="21">
        <f t="shared" si="0"/>
        <v>1.7560975609756098</v>
      </c>
      <c r="I198" s="15">
        <v>72</v>
      </c>
      <c r="J198" s="14">
        <v>41</v>
      </c>
      <c r="K198" s="21">
        <f t="shared" si="20"/>
        <v>1.7560975609756098</v>
      </c>
      <c r="L198" s="14"/>
      <c r="M198" s="87" t="s">
        <v>204</v>
      </c>
      <c r="N198" s="88">
        <v>4890</v>
      </c>
      <c r="O198" s="23"/>
      <c r="P198" s="23"/>
      <c r="Q198" s="59"/>
      <c r="R198" s="35">
        <f t="shared" si="27"/>
        <v>67.916666666666671</v>
      </c>
      <c r="S198" s="28">
        <f t="shared" si="28"/>
        <v>0</v>
      </c>
      <c r="T198" s="28">
        <f t="shared" si="29"/>
        <v>0</v>
      </c>
      <c r="U198" s="39">
        <f t="shared" si="30"/>
        <v>67.916666666666671</v>
      </c>
      <c r="V198" s="16">
        <f t="shared" si="13"/>
        <v>0</v>
      </c>
      <c r="W198" s="41">
        <f t="shared" si="14"/>
        <v>0</v>
      </c>
    </row>
    <row r="199" spans="1:23" s="8" customFormat="1" ht="19.5" customHeight="1" x14ac:dyDescent="0.25">
      <c r="A199" s="55" t="s">
        <v>421</v>
      </c>
      <c r="B199" s="14" t="s">
        <v>161</v>
      </c>
      <c r="C199" s="18"/>
      <c r="D199" s="14" t="s">
        <v>26</v>
      </c>
      <c r="E199" s="14" t="s">
        <v>437</v>
      </c>
      <c r="F199" s="15">
        <v>193</v>
      </c>
      <c r="G199" s="14">
        <v>96</v>
      </c>
      <c r="H199" s="21">
        <f t="shared" si="0"/>
        <v>2.0104166666666665</v>
      </c>
      <c r="I199" s="15">
        <v>193</v>
      </c>
      <c r="J199" s="14">
        <v>96</v>
      </c>
      <c r="K199" s="21">
        <f t="shared" si="20"/>
        <v>2.0104166666666665</v>
      </c>
      <c r="L199" s="14"/>
      <c r="M199" s="87" t="s">
        <v>203</v>
      </c>
      <c r="N199" s="88">
        <v>10899</v>
      </c>
      <c r="O199" s="23"/>
      <c r="P199" s="23"/>
      <c r="Q199" s="59"/>
      <c r="R199" s="35">
        <f t="shared" si="27"/>
        <v>56.471502590673573</v>
      </c>
      <c r="S199" s="28">
        <f t="shared" si="28"/>
        <v>0</v>
      </c>
      <c r="T199" s="28">
        <f t="shared" si="29"/>
        <v>0</v>
      </c>
      <c r="U199" s="39">
        <f t="shared" si="30"/>
        <v>56.471502590673573</v>
      </c>
      <c r="V199" s="16">
        <f t="shared" si="13"/>
        <v>0</v>
      </c>
      <c r="W199" s="41">
        <f t="shared" si="14"/>
        <v>0</v>
      </c>
    </row>
    <row r="200" spans="1:23" s="8" customFormat="1" ht="19.5" customHeight="1" x14ac:dyDescent="0.25">
      <c r="A200" s="55" t="s">
        <v>422</v>
      </c>
      <c r="B200" s="14" t="s">
        <v>161</v>
      </c>
      <c r="C200" s="18"/>
      <c r="D200" s="14" t="s">
        <v>26</v>
      </c>
      <c r="E200" s="14" t="s">
        <v>438</v>
      </c>
      <c r="F200" s="15">
        <v>257</v>
      </c>
      <c r="G200" s="14">
        <v>159</v>
      </c>
      <c r="H200" s="21">
        <f t="shared" si="0"/>
        <v>1.6163522012578617</v>
      </c>
      <c r="I200" s="15">
        <v>257</v>
      </c>
      <c r="J200" s="14">
        <v>159</v>
      </c>
      <c r="K200" s="21">
        <f t="shared" si="20"/>
        <v>1.6163522012578617</v>
      </c>
      <c r="L200" s="14"/>
      <c r="M200" s="86" t="s">
        <v>169</v>
      </c>
      <c r="N200" s="88"/>
      <c r="O200" s="23"/>
      <c r="P200" s="23"/>
      <c r="Q200" s="59"/>
      <c r="R200" s="35">
        <f t="shared" si="27"/>
        <v>0</v>
      </c>
      <c r="S200" s="28">
        <f t="shared" si="28"/>
        <v>0</v>
      </c>
      <c r="T200" s="28">
        <f t="shared" si="29"/>
        <v>0</v>
      </c>
      <c r="U200" s="39">
        <f t="shared" si="30"/>
        <v>0</v>
      </c>
      <c r="V200" s="16">
        <f t="shared" si="13"/>
        <v>0</v>
      </c>
      <c r="W200" s="41">
        <f t="shared" si="14"/>
        <v>0</v>
      </c>
    </row>
    <row r="201" spans="1:23" s="8" customFormat="1" ht="19.5" customHeight="1" x14ac:dyDescent="0.25">
      <c r="A201" s="55" t="s">
        <v>423</v>
      </c>
      <c r="B201" s="14" t="s">
        <v>27</v>
      </c>
      <c r="C201" s="18"/>
      <c r="D201" s="14" t="s">
        <v>26</v>
      </c>
      <c r="E201" s="14" t="s">
        <v>439</v>
      </c>
      <c r="F201" s="15">
        <v>251</v>
      </c>
      <c r="G201" s="14">
        <v>146</v>
      </c>
      <c r="H201" s="21">
        <f t="shared" si="0"/>
        <v>1.7191780821917808</v>
      </c>
      <c r="I201" s="15">
        <v>251</v>
      </c>
      <c r="J201" s="14">
        <v>146</v>
      </c>
      <c r="K201" s="21">
        <f t="shared" ref="K201:K219" si="31">SUM(I201/J201)</f>
        <v>1.7191780821917808</v>
      </c>
      <c r="L201" s="14"/>
      <c r="M201" s="87" t="s">
        <v>166</v>
      </c>
      <c r="N201" s="88">
        <v>20229</v>
      </c>
      <c r="O201" s="23"/>
      <c r="P201" s="23"/>
      <c r="Q201" s="59"/>
      <c r="R201" s="35">
        <f t="shared" si="27"/>
        <v>80.593625498007967</v>
      </c>
      <c r="S201" s="28">
        <f t="shared" si="28"/>
        <v>0</v>
      </c>
      <c r="T201" s="28">
        <f t="shared" si="29"/>
        <v>0</v>
      </c>
      <c r="U201" s="39">
        <f t="shared" si="30"/>
        <v>80.593625498007967</v>
      </c>
      <c r="V201" s="16">
        <f t="shared" si="13"/>
        <v>0</v>
      </c>
      <c r="W201" s="41">
        <f t="shared" si="14"/>
        <v>0</v>
      </c>
    </row>
    <row r="202" spans="1:23" s="8" customFormat="1" ht="19.5" customHeight="1" x14ac:dyDescent="0.25">
      <c r="A202" s="55" t="s">
        <v>424</v>
      </c>
      <c r="B202" s="14"/>
      <c r="C202" s="18"/>
      <c r="D202" s="14"/>
      <c r="E202" s="14" t="s">
        <v>439</v>
      </c>
      <c r="F202" s="15"/>
      <c r="G202" s="14"/>
      <c r="H202" s="21"/>
      <c r="I202" s="15"/>
      <c r="J202" s="14"/>
      <c r="K202" s="21"/>
      <c r="L202" s="14"/>
      <c r="M202" s="87" t="s">
        <v>81</v>
      </c>
      <c r="N202" s="88">
        <v>14959</v>
      </c>
      <c r="O202" s="23"/>
      <c r="P202" s="23"/>
      <c r="Q202" s="59"/>
      <c r="R202" s="35" t="str">
        <f t="shared" si="27"/>
        <v/>
      </c>
      <c r="S202" s="28" t="str">
        <f t="shared" si="28"/>
        <v/>
      </c>
      <c r="T202" s="28" t="str">
        <f t="shared" si="29"/>
        <v/>
      </c>
      <c r="U202" s="39" t="str">
        <f t="shared" si="30"/>
        <v/>
      </c>
      <c r="V202" s="16" t="str">
        <f t="shared" si="13"/>
        <v/>
      </c>
      <c r="W202" s="41" t="str">
        <f t="shared" si="14"/>
        <v/>
      </c>
    </row>
    <row r="203" spans="1:23" s="8" customFormat="1" ht="19.5" customHeight="1" x14ac:dyDescent="0.25">
      <c r="A203" s="55" t="s">
        <v>425</v>
      </c>
      <c r="B203" s="14" t="s">
        <v>161</v>
      </c>
      <c r="C203" s="18"/>
      <c r="D203" s="14" t="s">
        <v>26</v>
      </c>
      <c r="E203" s="14" t="s">
        <v>439</v>
      </c>
      <c r="F203" s="15">
        <v>304</v>
      </c>
      <c r="G203" s="14">
        <v>249</v>
      </c>
      <c r="H203" s="21">
        <f t="shared" ref="H203" si="32">SUM(F203/G203)</f>
        <v>1.2208835341365463</v>
      </c>
      <c r="I203" s="15">
        <v>519</v>
      </c>
      <c r="J203" s="14">
        <v>359</v>
      </c>
      <c r="K203" s="21">
        <f t="shared" ref="K203" si="33">SUM(I203/J203)</f>
        <v>1.4456824512534818</v>
      </c>
      <c r="L203" s="14"/>
      <c r="M203" s="86" t="s">
        <v>169</v>
      </c>
      <c r="N203" s="85"/>
      <c r="O203" s="23"/>
      <c r="P203" s="23"/>
      <c r="Q203" s="59"/>
      <c r="R203" s="35">
        <f t="shared" si="27"/>
        <v>0</v>
      </c>
      <c r="S203" s="28">
        <f t="shared" si="28"/>
        <v>0</v>
      </c>
      <c r="T203" s="28">
        <f t="shared" si="29"/>
        <v>0</v>
      </c>
      <c r="U203" s="39">
        <f t="shared" si="30"/>
        <v>0</v>
      </c>
      <c r="V203" s="16">
        <f t="shared" si="13"/>
        <v>0</v>
      </c>
      <c r="W203" s="41">
        <f t="shared" si="14"/>
        <v>0</v>
      </c>
    </row>
    <row r="204" spans="1:23" s="8" customFormat="1" ht="19.5" customHeight="1" x14ac:dyDescent="0.25">
      <c r="A204" s="55" t="s">
        <v>426</v>
      </c>
      <c r="B204" s="14" t="s">
        <v>161</v>
      </c>
      <c r="C204" s="18"/>
      <c r="D204" s="14" t="s">
        <v>26</v>
      </c>
      <c r="E204" s="14" t="s">
        <v>158</v>
      </c>
      <c r="F204" s="15">
        <v>43</v>
      </c>
      <c r="G204" s="14">
        <v>14</v>
      </c>
      <c r="H204" s="21">
        <f t="shared" si="0"/>
        <v>3.0714285714285716</v>
      </c>
      <c r="I204" s="15">
        <v>43</v>
      </c>
      <c r="J204" s="14">
        <v>14</v>
      </c>
      <c r="K204" s="21">
        <f t="shared" si="31"/>
        <v>3.0714285714285716</v>
      </c>
      <c r="L204" s="14"/>
      <c r="M204" s="87" t="s">
        <v>204</v>
      </c>
      <c r="N204" s="88">
        <v>2893</v>
      </c>
      <c r="O204" s="23"/>
      <c r="P204" s="23"/>
      <c r="Q204" s="59"/>
      <c r="R204" s="35">
        <f t="shared" si="27"/>
        <v>67.279069767441854</v>
      </c>
      <c r="S204" s="28">
        <f t="shared" si="28"/>
        <v>0</v>
      </c>
      <c r="T204" s="28">
        <f t="shared" si="29"/>
        <v>0</v>
      </c>
      <c r="U204" s="39">
        <f t="shared" si="30"/>
        <v>67.279069767441854</v>
      </c>
      <c r="V204" s="16">
        <f t="shared" si="13"/>
        <v>0</v>
      </c>
      <c r="W204" s="41">
        <f t="shared" si="14"/>
        <v>0</v>
      </c>
    </row>
    <row r="205" spans="1:23" s="8" customFormat="1" ht="19.5" customHeight="1" x14ac:dyDescent="0.25">
      <c r="A205" s="55" t="s">
        <v>427</v>
      </c>
      <c r="B205" s="14" t="s">
        <v>161</v>
      </c>
      <c r="C205" s="18"/>
      <c r="D205" s="14" t="s">
        <v>26</v>
      </c>
      <c r="E205" s="14" t="s">
        <v>158</v>
      </c>
      <c r="F205" s="15">
        <v>80</v>
      </c>
      <c r="G205" s="14">
        <v>48</v>
      </c>
      <c r="H205" s="21">
        <f t="shared" si="0"/>
        <v>1.6666666666666667</v>
      </c>
      <c r="I205" s="15">
        <v>80</v>
      </c>
      <c r="J205" s="14">
        <v>48</v>
      </c>
      <c r="K205" s="21">
        <f t="shared" si="31"/>
        <v>1.6666666666666667</v>
      </c>
      <c r="L205" s="14"/>
      <c r="M205" s="87" t="s">
        <v>166</v>
      </c>
      <c r="N205" s="88">
        <v>4769</v>
      </c>
      <c r="O205" s="23"/>
      <c r="P205" s="23"/>
      <c r="Q205" s="59"/>
      <c r="R205" s="35">
        <f t="shared" si="27"/>
        <v>59.612499999999997</v>
      </c>
      <c r="S205" s="28">
        <f t="shared" si="28"/>
        <v>0</v>
      </c>
      <c r="T205" s="28">
        <f t="shared" si="29"/>
        <v>0</v>
      </c>
      <c r="U205" s="39">
        <f t="shared" si="30"/>
        <v>59.612499999999997</v>
      </c>
      <c r="V205" s="16">
        <f t="shared" si="13"/>
        <v>0</v>
      </c>
      <c r="W205" s="41">
        <f t="shared" si="14"/>
        <v>0</v>
      </c>
    </row>
    <row r="206" spans="1:23" s="8" customFormat="1" ht="19.5" customHeight="1" x14ac:dyDescent="0.25">
      <c r="A206" s="55" t="s">
        <v>428</v>
      </c>
      <c r="B206" s="14" t="s">
        <v>161</v>
      </c>
      <c r="C206" s="18"/>
      <c r="D206" s="14" t="s">
        <v>26</v>
      </c>
      <c r="E206" s="14" t="s">
        <v>440</v>
      </c>
      <c r="F206" s="15">
        <v>483</v>
      </c>
      <c r="G206" s="14">
        <v>284</v>
      </c>
      <c r="H206" s="21">
        <f t="shared" si="0"/>
        <v>1.7007042253521127</v>
      </c>
      <c r="I206" s="15">
        <v>483</v>
      </c>
      <c r="J206" s="14">
        <v>284</v>
      </c>
      <c r="K206" s="21">
        <f t="shared" si="31"/>
        <v>1.7007042253521127</v>
      </c>
      <c r="L206" s="14"/>
      <c r="M206" s="87" t="s">
        <v>442</v>
      </c>
      <c r="N206" s="88">
        <v>44389</v>
      </c>
      <c r="O206" s="23"/>
      <c r="P206" s="23"/>
      <c r="Q206" s="59"/>
      <c r="R206" s="35">
        <f t="shared" si="27"/>
        <v>91.902691511387161</v>
      </c>
      <c r="S206" s="28">
        <f t="shared" si="28"/>
        <v>0</v>
      </c>
      <c r="T206" s="28">
        <f t="shared" si="29"/>
        <v>0</v>
      </c>
      <c r="U206" s="39">
        <f t="shared" si="30"/>
        <v>91.902691511387161</v>
      </c>
      <c r="V206" s="16">
        <f t="shared" si="13"/>
        <v>0</v>
      </c>
      <c r="W206" s="41">
        <f t="shared" si="14"/>
        <v>0</v>
      </c>
    </row>
    <row r="207" spans="1:23" s="8" customFormat="1" ht="19.5" customHeight="1" x14ac:dyDescent="0.25">
      <c r="A207" s="55" t="s">
        <v>429</v>
      </c>
      <c r="B207" s="14" t="s">
        <v>161</v>
      </c>
      <c r="C207" s="18"/>
      <c r="D207" s="14" t="s">
        <v>26</v>
      </c>
      <c r="E207" s="14" t="s">
        <v>440</v>
      </c>
      <c r="F207" s="15">
        <v>348</v>
      </c>
      <c r="G207" s="14">
        <v>199</v>
      </c>
      <c r="H207" s="21">
        <f t="shared" si="0"/>
        <v>1.7487437185929648</v>
      </c>
      <c r="I207" s="15">
        <v>348</v>
      </c>
      <c r="J207" s="14">
        <v>199</v>
      </c>
      <c r="K207" s="21">
        <f t="shared" si="31"/>
        <v>1.7487437185929648</v>
      </c>
      <c r="L207" s="14"/>
      <c r="M207" s="87" t="s">
        <v>411</v>
      </c>
      <c r="N207" s="88">
        <v>31500</v>
      </c>
      <c r="O207" s="23"/>
      <c r="P207" s="23"/>
      <c r="Q207" s="59"/>
      <c r="R207" s="35">
        <f t="shared" si="27"/>
        <v>90.517241379310349</v>
      </c>
      <c r="S207" s="28">
        <f t="shared" si="28"/>
        <v>0</v>
      </c>
      <c r="T207" s="28">
        <f t="shared" si="29"/>
        <v>0</v>
      </c>
      <c r="U207" s="39">
        <f t="shared" si="30"/>
        <v>90.517241379310349</v>
      </c>
      <c r="V207" s="16">
        <f t="shared" si="13"/>
        <v>0</v>
      </c>
      <c r="W207" s="41">
        <f t="shared" si="14"/>
        <v>0</v>
      </c>
    </row>
    <row r="208" spans="1:23" s="8" customFormat="1" ht="19.5" customHeight="1" x14ac:dyDescent="0.25">
      <c r="A208" s="55" t="s">
        <v>430</v>
      </c>
      <c r="B208" s="14" t="s">
        <v>27</v>
      </c>
      <c r="C208" s="18"/>
      <c r="D208" s="14" t="s">
        <v>26</v>
      </c>
      <c r="E208" s="14" t="s">
        <v>453</v>
      </c>
      <c r="F208" s="15">
        <v>159</v>
      </c>
      <c r="G208" s="14">
        <v>79</v>
      </c>
      <c r="H208" s="21">
        <f t="shared" si="0"/>
        <v>2.0126582278481013</v>
      </c>
      <c r="I208" s="15">
        <v>159</v>
      </c>
      <c r="J208" s="14">
        <v>79</v>
      </c>
      <c r="K208" s="21">
        <f t="shared" si="31"/>
        <v>2.0126582278481013</v>
      </c>
      <c r="L208" s="14"/>
      <c r="M208" s="87" t="s">
        <v>85</v>
      </c>
      <c r="N208" s="88">
        <v>18987</v>
      </c>
      <c r="O208" s="23"/>
      <c r="P208" s="23"/>
      <c r="Q208" s="59"/>
      <c r="R208" s="35">
        <f t="shared" si="27"/>
        <v>119.41509433962264</v>
      </c>
      <c r="S208" s="28">
        <f t="shared" si="28"/>
        <v>0</v>
      </c>
      <c r="T208" s="28">
        <f t="shared" si="29"/>
        <v>0</v>
      </c>
      <c r="U208" s="39">
        <f t="shared" si="30"/>
        <v>119.41509433962264</v>
      </c>
      <c r="V208" s="16">
        <f t="shared" si="13"/>
        <v>0</v>
      </c>
      <c r="W208" s="41">
        <f t="shared" si="14"/>
        <v>0</v>
      </c>
    </row>
    <row r="209" spans="1:23" s="8" customFormat="1" ht="19.2" customHeight="1" x14ac:dyDescent="0.25">
      <c r="A209" s="55" t="s">
        <v>431</v>
      </c>
      <c r="B209" s="14"/>
      <c r="C209" s="18"/>
      <c r="D209" s="14"/>
      <c r="E209" s="14" t="s">
        <v>165</v>
      </c>
      <c r="F209" s="15"/>
      <c r="G209" s="14"/>
      <c r="H209" s="21" t="e">
        <f t="shared" si="0"/>
        <v>#DIV/0!</v>
      </c>
      <c r="I209" s="15"/>
      <c r="J209" s="14"/>
      <c r="K209" s="21" t="e">
        <f t="shared" si="31"/>
        <v>#DIV/0!</v>
      </c>
      <c r="L209" s="14"/>
      <c r="M209" s="87" t="s">
        <v>167</v>
      </c>
      <c r="N209" s="88">
        <v>30607</v>
      </c>
      <c r="O209" s="23"/>
      <c r="P209" s="23"/>
      <c r="Q209" s="59"/>
      <c r="R209" s="35" t="str">
        <f t="shared" si="27"/>
        <v/>
      </c>
      <c r="S209" s="28" t="str">
        <f t="shared" si="28"/>
        <v/>
      </c>
      <c r="T209" s="28" t="str">
        <f t="shared" si="29"/>
        <v/>
      </c>
      <c r="U209" s="39" t="str">
        <f t="shared" si="30"/>
        <v/>
      </c>
      <c r="V209" s="16" t="str">
        <f t="shared" si="13"/>
        <v/>
      </c>
      <c r="W209" s="41" t="str">
        <f t="shared" si="14"/>
        <v/>
      </c>
    </row>
    <row r="210" spans="1:23" s="8" customFormat="1" ht="19.2" customHeight="1" x14ac:dyDescent="0.25">
      <c r="A210" s="55" t="s">
        <v>443</v>
      </c>
      <c r="B210" s="14" t="s">
        <v>287</v>
      </c>
      <c r="C210" s="18"/>
      <c r="D210" s="14" t="s">
        <v>26</v>
      </c>
      <c r="E210" s="14" t="s">
        <v>454</v>
      </c>
      <c r="F210" s="15">
        <v>52</v>
      </c>
      <c r="G210" s="14">
        <v>33</v>
      </c>
      <c r="H210" s="21">
        <f t="shared" si="0"/>
        <v>1.5757575757575757</v>
      </c>
      <c r="I210" s="15">
        <v>98</v>
      </c>
      <c r="J210" s="14">
        <v>35</v>
      </c>
      <c r="K210" s="21">
        <f t="shared" si="31"/>
        <v>2.8</v>
      </c>
      <c r="L210" s="14"/>
      <c r="M210" s="87" t="s">
        <v>461</v>
      </c>
      <c r="N210" s="88">
        <v>3879</v>
      </c>
      <c r="O210" s="23"/>
      <c r="P210" s="23"/>
      <c r="Q210" s="59"/>
      <c r="R210" s="35">
        <f t="shared" si="27"/>
        <v>39.581632653061227</v>
      </c>
      <c r="S210" s="28">
        <f t="shared" si="28"/>
        <v>0</v>
      </c>
      <c r="T210" s="28">
        <f t="shared" si="29"/>
        <v>0</v>
      </c>
      <c r="U210" s="39">
        <f t="shared" si="30"/>
        <v>74.59615384615384</v>
      </c>
      <c r="V210" s="16">
        <f t="shared" si="13"/>
        <v>0</v>
      </c>
      <c r="W210" s="41">
        <f t="shared" si="14"/>
        <v>0</v>
      </c>
    </row>
    <row r="211" spans="1:23" s="8" customFormat="1" ht="19.5" customHeight="1" x14ac:dyDescent="0.25">
      <c r="A211" s="55" t="s">
        <v>444</v>
      </c>
      <c r="B211" s="14" t="s">
        <v>27</v>
      </c>
      <c r="C211" s="18"/>
      <c r="D211" s="14" t="s">
        <v>26</v>
      </c>
      <c r="E211" s="14" t="s">
        <v>455</v>
      </c>
      <c r="F211" s="15">
        <v>71</v>
      </c>
      <c r="G211" s="14">
        <v>46</v>
      </c>
      <c r="H211" s="21">
        <f t="shared" si="0"/>
        <v>1.5434782608695652</v>
      </c>
      <c r="I211" s="15">
        <v>71</v>
      </c>
      <c r="J211" s="14">
        <v>46</v>
      </c>
      <c r="K211" s="21">
        <f t="shared" si="31"/>
        <v>1.5434782608695652</v>
      </c>
      <c r="L211" s="14"/>
      <c r="M211" s="87" t="s">
        <v>85</v>
      </c>
      <c r="N211" s="88">
        <v>6691</v>
      </c>
      <c r="O211" s="23"/>
      <c r="P211" s="23"/>
      <c r="Q211" s="59"/>
      <c r="R211" s="35">
        <f t="shared" si="27"/>
        <v>94.239436619718305</v>
      </c>
      <c r="S211" s="28">
        <f t="shared" si="28"/>
        <v>0</v>
      </c>
      <c r="T211" s="28">
        <f t="shared" si="29"/>
        <v>0</v>
      </c>
      <c r="U211" s="39">
        <f t="shared" si="30"/>
        <v>94.239436619718305</v>
      </c>
      <c r="V211" s="16">
        <f t="shared" ref="V211:V219" si="34">IF($F211=0,"",O211/$F211)</f>
        <v>0</v>
      </c>
      <c r="W211" s="41">
        <f t="shared" ref="W211:W219" si="35">IF($F211=0,"",P211/$F211)</f>
        <v>0</v>
      </c>
    </row>
    <row r="212" spans="1:23" s="8" customFormat="1" ht="19.5" customHeight="1" x14ac:dyDescent="0.25">
      <c r="A212" s="55" t="s">
        <v>445</v>
      </c>
      <c r="B212" s="14" t="s">
        <v>27</v>
      </c>
      <c r="C212" s="18"/>
      <c r="D212" s="14" t="s">
        <v>26</v>
      </c>
      <c r="E212" s="14" t="s">
        <v>456</v>
      </c>
      <c r="F212" s="15">
        <v>160</v>
      </c>
      <c r="G212" s="14">
        <v>101</v>
      </c>
      <c r="H212" s="21">
        <f t="shared" si="0"/>
        <v>1.5841584158415842</v>
      </c>
      <c r="I212" s="15">
        <v>160</v>
      </c>
      <c r="J212" s="14">
        <v>101</v>
      </c>
      <c r="K212" s="21">
        <f t="shared" si="31"/>
        <v>1.5841584158415842</v>
      </c>
      <c r="L212" s="14"/>
      <c r="M212" s="87" t="s">
        <v>166</v>
      </c>
      <c r="N212" s="88">
        <v>22229</v>
      </c>
      <c r="O212" s="23"/>
      <c r="P212" s="23"/>
      <c r="Q212" s="59"/>
      <c r="R212" s="35">
        <f t="shared" si="27"/>
        <v>138.93125000000001</v>
      </c>
      <c r="S212" s="28">
        <f t="shared" si="28"/>
        <v>0</v>
      </c>
      <c r="T212" s="28">
        <f t="shared" si="29"/>
        <v>0</v>
      </c>
      <c r="U212" s="39">
        <f t="shared" si="30"/>
        <v>138.93125000000001</v>
      </c>
      <c r="V212" s="16">
        <f t="shared" si="34"/>
        <v>0</v>
      </c>
      <c r="W212" s="41">
        <f t="shared" si="35"/>
        <v>0</v>
      </c>
    </row>
    <row r="213" spans="1:23" s="8" customFormat="1" ht="19.5" customHeight="1" x14ac:dyDescent="0.25">
      <c r="A213" s="55" t="s">
        <v>446</v>
      </c>
      <c r="B213" s="14" t="s">
        <v>161</v>
      </c>
      <c r="C213" s="18"/>
      <c r="D213" s="14" t="s">
        <v>26</v>
      </c>
      <c r="E213" s="14" t="s">
        <v>457</v>
      </c>
      <c r="F213" s="15">
        <v>239</v>
      </c>
      <c r="G213" s="14">
        <v>162</v>
      </c>
      <c r="H213" s="21">
        <f t="shared" si="0"/>
        <v>1.4753086419753085</v>
      </c>
      <c r="I213" s="15">
        <v>239</v>
      </c>
      <c r="J213" s="14">
        <v>162</v>
      </c>
      <c r="K213" s="21">
        <f t="shared" si="31"/>
        <v>1.4753086419753085</v>
      </c>
      <c r="L213" s="14"/>
      <c r="M213" s="87" t="s">
        <v>166</v>
      </c>
      <c r="N213" s="88">
        <v>14259</v>
      </c>
      <c r="O213" s="23"/>
      <c r="P213" s="23"/>
      <c r="Q213" s="59"/>
      <c r="R213" s="35">
        <f t="shared" si="27"/>
        <v>59.661087866108787</v>
      </c>
      <c r="S213" s="28">
        <f t="shared" si="28"/>
        <v>0</v>
      </c>
      <c r="T213" s="28">
        <f t="shared" si="29"/>
        <v>0</v>
      </c>
      <c r="U213" s="39">
        <f t="shared" si="30"/>
        <v>59.661087866108787</v>
      </c>
      <c r="V213" s="16">
        <f t="shared" si="34"/>
        <v>0</v>
      </c>
      <c r="W213" s="41">
        <f t="shared" si="35"/>
        <v>0</v>
      </c>
    </row>
    <row r="214" spans="1:23" s="8" customFormat="1" ht="19.5" customHeight="1" x14ac:dyDescent="0.25">
      <c r="A214" s="55" t="s">
        <v>447</v>
      </c>
      <c r="B214" s="14" t="s">
        <v>161</v>
      </c>
      <c r="C214" s="18"/>
      <c r="D214" s="14" t="s">
        <v>26</v>
      </c>
      <c r="E214" s="14" t="s">
        <v>457</v>
      </c>
      <c r="F214" s="15">
        <v>274</v>
      </c>
      <c r="G214" s="14">
        <v>165</v>
      </c>
      <c r="H214" s="21">
        <f t="shared" si="0"/>
        <v>1.6606060606060606</v>
      </c>
      <c r="I214" s="15">
        <v>274</v>
      </c>
      <c r="J214" s="14">
        <v>165</v>
      </c>
      <c r="K214" s="21">
        <f t="shared" si="31"/>
        <v>1.6606060606060606</v>
      </c>
      <c r="L214" s="14"/>
      <c r="M214" s="87" t="s">
        <v>166</v>
      </c>
      <c r="N214" s="88">
        <v>17458</v>
      </c>
      <c r="O214" s="23"/>
      <c r="P214" s="23"/>
      <c r="Q214" s="59"/>
      <c r="R214" s="35">
        <f t="shared" si="27"/>
        <v>63.715328467153284</v>
      </c>
      <c r="S214" s="28">
        <f t="shared" si="28"/>
        <v>0</v>
      </c>
      <c r="T214" s="28">
        <f t="shared" si="29"/>
        <v>0</v>
      </c>
      <c r="U214" s="39">
        <f t="shared" si="30"/>
        <v>63.715328467153284</v>
      </c>
      <c r="V214" s="16">
        <f t="shared" si="34"/>
        <v>0</v>
      </c>
      <c r="W214" s="41">
        <f t="shared" si="35"/>
        <v>0</v>
      </c>
    </row>
    <row r="215" spans="1:23" s="8" customFormat="1" ht="19.5" customHeight="1" x14ac:dyDescent="0.25">
      <c r="A215" s="55" t="s">
        <v>448</v>
      </c>
      <c r="B215" s="14" t="s">
        <v>27</v>
      </c>
      <c r="C215" s="18"/>
      <c r="D215" s="14" t="s">
        <v>26</v>
      </c>
      <c r="E215" s="14" t="s">
        <v>458</v>
      </c>
      <c r="F215" s="15">
        <v>94</v>
      </c>
      <c r="G215" s="14">
        <v>75</v>
      </c>
      <c r="H215" s="21">
        <f t="shared" si="0"/>
        <v>1.2533333333333334</v>
      </c>
      <c r="I215" s="15">
        <v>94</v>
      </c>
      <c r="J215" s="14">
        <v>75</v>
      </c>
      <c r="K215" s="21">
        <f t="shared" si="31"/>
        <v>1.2533333333333334</v>
      </c>
      <c r="L215" s="14"/>
      <c r="M215" s="86" t="s">
        <v>169</v>
      </c>
      <c r="N215" s="88"/>
      <c r="O215" s="23"/>
      <c r="P215" s="23"/>
      <c r="Q215" s="59"/>
      <c r="R215" s="35">
        <f t="shared" si="27"/>
        <v>0</v>
      </c>
      <c r="S215" s="28">
        <f t="shared" si="28"/>
        <v>0</v>
      </c>
      <c r="T215" s="28">
        <f t="shared" si="29"/>
        <v>0</v>
      </c>
      <c r="U215" s="39">
        <f t="shared" si="30"/>
        <v>0</v>
      </c>
      <c r="V215" s="16">
        <f t="shared" si="34"/>
        <v>0</v>
      </c>
      <c r="W215" s="41">
        <f t="shared" si="35"/>
        <v>0</v>
      </c>
    </row>
    <row r="216" spans="1:23" s="8" customFormat="1" ht="19.5" customHeight="1" x14ac:dyDescent="0.25">
      <c r="A216" s="55" t="s">
        <v>449</v>
      </c>
      <c r="B216" s="14" t="s">
        <v>27</v>
      </c>
      <c r="C216" s="18"/>
      <c r="D216" s="14" t="s">
        <v>26</v>
      </c>
      <c r="E216" s="14" t="s">
        <v>458</v>
      </c>
      <c r="F216" s="15">
        <v>82</v>
      </c>
      <c r="G216" s="14">
        <v>52</v>
      </c>
      <c r="H216" s="21">
        <f t="shared" si="0"/>
        <v>1.5769230769230769</v>
      </c>
      <c r="I216" s="15">
        <v>82</v>
      </c>
      <c r="J216" s="14">
        <v>52</v>
      </c>
      <c r="K216" s="21">
        <f t="shared" si="31"/>
        <v>1.5769230769230769</v>
      </c>
      <c r="L216" s="14"/>
      <c r="M216" s="87" t="s">
        <v>85</v>
      </c>
      <c r="N216" s="88">
        <v>9079</v>
      </c>
      <c r="O216" s="23"/>
      <c r="P216" s="23"/>
      <c r="Q216" s="59"/>
      <c r="R216" s="35">
        <f t="shared" si="27"/>
        <v>110.71951219512195</v>
      </c>
      <c r="S216" s="28">
        <f t="shared" si="28"/>
        <v>0</v>
      </c>
      <c r="T216" s="28">
        <f t="shared" si="29"/>
        <v>0</v>
      </c>
      <c r="U216" s="39">
        <f t="shared" si="30"/>
        <v>110.71951219512195</v>
      </c>
      <c r="V216" s="16">
        <f t="shared" si="34"/>
        <v>0</v>
      </c>
      <c r="W216" s="41">
        <f t="shared" si="35"/>
        <v>0</v>
      </c>
    </row>
    <row r="217" spans="1:23" s="8" customFormat="1" ht="19.5" customHeight="1" x14ac:dyDescent="0.25">
      <c r="A217" s="55" t="s">
        <v>450</v>
      </c>
      <c r="B217" s="14" t="s">
        <v>459</v>
      </c>
      <c r="C217" s="18"/>
      <c r="D217" s="14" t="s">
        <v>26</v>
      </c>
      <c r="E217" s="14" t="s">
        <v>460</v>
      </c>
      <c r="F217" s="15">
        <v>78</v>
      </c>
      <c r="G217" s="14">
        <v>67</v>
      </c>
      <c r="H217" s="21">
        <f t="shared" si="0"/>
        <v>1.164179104477612</v>
      </c>
      <c r="I217" s="15">
        <v>78</v>
      </c>
      <c r="J217" s="14">
        <v>67</v>
      </c>
      <c r="K217" s="21">
        <f t="shared" si="31"/>
        <v>1.164179104477612</v>
      </c>
      <c r="L217" s="14"/>
      <c r="M217" s="87" t="s">
        <v>204</v>
      </c>
      <c r="N217" s="88">
        <v>3890</v>
      </c>
      <c r="O217" s="23"/>
      <c r="P217" s="23"/>
      <c r="Q217" s="59"/>
      <c r="R217" s="35">
        <f t="shared" si="27"/>
        <v>49.871794871794869</v>
      </c>
      <c r="S217" s="28">
        <f t="shared" si="28"/>
        <v>0</v>
      </c>
      <c r="T217" s="28">
        <f t="shared" si="29"/>
        <v>0</v>
      </c>
      <c r="U217" s="39">
        <f t="shared" si="30"/>
        <v>49.871794871794869</v>
      </c>
      <c r="V217" s="16">
        <f t="shared" si="34"/>
        <v>0</v>
      </c>
      <c r="W217" s="41">
        <f t="shared" si="35"/>
        <v>0</v>
      </c>
    </row>
    <row r="218" spans="1:23" s="8" customFormat="1" ht="19.5" customHeight="1" x14ac:dyDescent="0.25">
      <c r="A218" s="55" t="s">
        <v>451</v>
      </c>
      <c r="B218" s="14" t="s">
        <v>27</v>
      </c>
      <c r="C218" s="18"/>
      <c r="D218" s="14" t="s">
        <v>26</v>
      </c>
      <c r="E218" s="14" t="s">
        <v>460</v>
      </c>
      <c r="F218" s="15">
        <v>67</v>
      </c>
      <c r="G218" s="14">
        <v>54</v>
      </c>
      <c r="H218" s="21">
        <f t="shared" si="0"/>
        <v>1.2407407407407407</v>
      </c>
      <c r="I218" s="15">
        <v>67</v>
      </c>
      <c r="J218" s="14">
        <v>54</v>
      </c>
      <c r="K218" s="21">
        <f t="shared" si="31"/>
        <v>1.2407407407407407</v>
      </c>
      <c r="L218" s="14"/>
      <c r="M218" s="87" t="s">
        <v>85</v>
      </c>
      <c r="N218" s="88">
        <v>5361</v>
      </c>
      <c r="O218" s="23"/>
      <c r="P218" s="23"/>
      <c r="Q218" s="59"/>
      <c r="R218" s="35">
        <f t="shared" si="27"/>
        <v>80.014925373134332</v>
      </c>
      <c r="S218" s="28">
        <f t="shared" si="28"/>
        <v>0</v>
      </c>
      <c r="T218" s="28">
        <f t="shared" si="29"/>
        <v>0</v>
      </c>
      <c r="U218" s="39">
        <f t="shared" si="30"/>
        <v>80.014925373134332</v>
      </c>
      <c r="V218" s="16">
        <f t="shared" si="34"/>
        <v>0</v>
      </c>
      <c r="W218" s="41">
        <f t="shared" si="35"/>
        <v>0</v>
      </c>
    </row>
    <row r="219" spans="1:23" s="8" customFormat="1" ht="19.5" customHeight="1" thickBot="1" x14ac:dyDescent="0.25">
      <c r="A219" s="55" t="s">
        <v>452</v>
      </c>
      <c r="B219" s="14" t="s">
        <v>27</v>
      </c>
      <c r="C219" s="18"/>
      <c r="D219" s="14" t="s">
        <v>26</v>
      </c>
      <c r="E219" s="14" t="s">
        <v>160</v>
      </c>
      <c r="F219" s="15">
        <v>210</v>
      </c>
      <c r="G219" s="14">
        <v>124</v>
      </c>
      <c r="H219" s="21">
        <f t="shared" si="0"/>
        <v>1.6935483870967742</v>
      </c>
      <c r="I219" s="15">
        <v>210</v>
      </c>
      <c r="J219" s="14">
        <v>124</v>
      </c>
      <c r="K219" s="21">
        <f t="shared" si="31"/>
        <v>1.6935483870967742</v>
      </c>
      <c r="L219" s="14"/>
      <c r="M219" s="87" t="s">
        <v>166</v>
      </c>
      <c r="N219" s="88">
        <v>19999</v>
      </c>
      <c r="O219" s="23"/>
      <c r="P219" s="23"/>
      <c r="Q219" s="59"/>
      <c r="R219" s="35">
        <f t="shared" si="27"/>
        <v>95.233333333333334</v>
      </c>
      <c r="S219" s="28">
        <f t="shared" si="28"/>
        <v>0</v>
      </c>
      <c r="T219" s="28">
        <f t="shared" si="29"/>
        <v>0</v>
      </c>
      <c r="U219" s="39">
        <f t="shared" si="30"/>
        <v>95.233333333333334</v>
      </c>
      <c r="V219" s="16">
        <f t="shared" si="34"/>
        <v>0</v>
      </c>
      <c r="W219" s="41">
        <f t="shared" si="35"/>
        <v>0</v>
      </c>
    </row>
    <row r="220" spans="1:23" s="8" customFormat="1" ht="19.5" customHeight="1" thickBot="1" x14ac:dyDescent="0.45">
      <c r="A220" s="42" t="s">
        <v>24</v>
      </c>
      <c r="B220" s="43"/>
      <c r="C220" s="43"/>
      <c r="D220" s="43"/>
      <c r="E220" s="43"/>
      <c r="F220" s="44">
        <f>SUBTOTAL(9,F4:F219)</f>
        <v>45958</v>
      </c>
      <c r="G220" s="45">
        <f>SUBTOTAL(9,G4:G219)</f>
        <v>27324</v>
      </c>
      <c r="H220" s="46">
        <f>IF(G220=0,"",F220/G220)</f>
        <v>1.681964573268921</v>
      </c>
      <c r="I220" s="44">
        <f>SUBTOTAL(9,I4:I219)</f>
        <v>51998</v>
      </c>
      <c r="J220" s="47">
        <f>SUBTOTAL(9,J4:J219)</f>
        <v>29701</v>
      </c>
      <c r="K220" s="61">
        <f>IF(J220=0,"",I220/J220)</f>
        <v>1.7507154641257869</v>
      </c>
      <c r="L220" s="107"/>
      <c r="M220" s="105"/>
      <c r="N220" s="66"/>
      <c r="O220" s="105"/>
      <c r="P220" s="105"/>
      <c r="Q220" s="60"/>
      <c r="R220" s="48">
        <f>IF($I220=0,"",N220/$I220)</f>
        <v>0</v>
      </c>
      <c r="S220" s="105"/>
      <c r="T220" s="105"/>
      <c r="U220" s="48">
        <f>IF($F220=0,"",N220/$F220)</f>
        <v>0</v>
      </c>
      <c r="V220" s="105"/>
      <c r="W220" s="106"/>
    </row>
    <row r="221" spans="1:23" s="8" customFormat="1" ht="19.5" customHeight="1" thickBot="1" x14ac:dyDescent="0.3">
      <c r="A221" s="67"/>
      <c r="B221" s="68"/>
      <c r="C221" s="68"/>
      <c r="D221" s="68" t="s">
        <v>25</v>
      </c>
      <c r="E221" s="69"/>
      <c r="F221" s="70"/>
      <c r="G221" s="71"/>
      <c r="H221" s="72"/>
      <c r="I221" s="73"/>
      <c r="J221" s="71"/>
      <c r="K221" s="71"/>
      <c r="L221" s="71"/>
      <c r="M221" s="71"/>
      <c r="N221" s="74">
        <f>SUM(N4:N220)</f>
        <v>4600697</v>
      </c>
      <c r="O221" s="75"/>
      <c r="P221" s="75"/>
      <c r="Q221" s="75"/>
      <c r="R221" s="76" t="e">
        <f>SUM(N221/I221)</f>
        <v>#DIV/0!</v>
      </c>
      <c r="S221" s="75"/>
      <c r="T221" s="75"/>
      <c r="U221" s="77" t="e">
        <f>SUM(N221/F221)</f>
        <v>#DIV/0!</v>
      </c>
      <c r="V221" s="75"/>
      <c r="W221" s="78"/>
    </row>
    <row r="222" spans="1:23" s="8" customFormat="1" ht="19.2" hidden="1" customHeight="1" x14ac:dyDescent="0.25">
      <c r="A222" s="97">
        <v>170461</v>
      </c>
      <c r="B222" s="14" t="s">
        <v>40</v>
      </c>
      <c r="C222" s="14"/>
      <c r="D222" s="14" t="s">
        <v>28</v>
      </c>
      <c r="E222" s="14" t="s">
        <v>29</v>
      </c>
      <c r="F222" s="14"/>
      <c r="G222" s="14">
        <v>823</v>
      </c>
      <c r="H222" s="14" t="s">
        <v>38</v>
      </c>
      <c r="I222" s="14" t="s">
        <v>41</v>
      </c>
      <c r="J222" s="14">
        <v>2789</v>
      </c>
      <c r="K222" s="14"/>
      <c r="L222" s="14">
        <v>3</v>
      </c>
      <c r="M222" s="94" t="s">
        <v>37</v>
      </c>
      <c r="N222" s="96">
        <v>14492.5</v>
      </c>
      <c r="O222" s="93"/>
      <c r="P222" s="93"/>
      <c r="Q222" s="14">
        <v>0</v>
      </c>
      <c r="R222" s="14"/>
      <c r="S222" s="93"/>
      <c r="T222" s="93"/>
      <c r="U222" s="14"/>
      <c r="V222" s="93"/>
      <c r="W222" s="98"/>
    </row>
    <row r="223" spans="1:23" s="8" customFormat="1" ht="19.2" hidden="1" customHeight="1" x14ac:dyDescent="0.25">
      <c r="A223" s="97">
        <v>170462</v>
      </c>
      <c r="B223" s="14" t="s">
        <v>36</v>
      </c>
      <c r="C223" s="14"/>
      <c r="D223" s="14" t="s">
        <v>28</v>
      </c>
      <c r="E223" s="14" t="s">
        <v>39</v>
      </c>
      <c r="F223" s="14"/>
      <c r="G223" s="14">
        <v>472</v>
      </c>
      <c r="H223" s="14" t="s">
        <v>38</v>
      </c>
      <c r="I223" s="14" t="s">
        <v>42</v>
      </c>
      <c r="J223" s="14">
        <v>1754</v>
      </c>
      <c r="K223" s="14"/>
      <c r="L223" s="14">
        <v>4</v>
      </c>
      <c r="M223" s="94" t="s">
        <v>35</v>
      </c>
      <c r="N223" s="95">
        <v>7850</v>
      </c>
      <c r="O223" s="93"/>
      <c r="P223" s="93"/>
      <c r="Q223" s="14">
        <v>0</v>
      </c>
      <c r="R223" s="14"/>
      <c r="S223" s="93"/>
      <c r="T223" s="93"/>
      <c r="U223" s="14"/>
      <c r="V223" s="93"/>
      <c r="W223" s="98"/>
    </row>
    <row r="224" spans="1:23" s="8" customFormat="1" ht="19.2" hidden="1" customHeight="1" x14ac:dyDescent="0.25">
      <c r="A224" s="97">
        <v>170463</v>
      </c>
      <c r="B224" s="14" t="s">
        <v>40</v>
      </c>
      <c r="C224" s="14"/>
      <c r="D224" s="14" t="s">
        <v>26</v>
      </c>
      <c r="E224" s="14" t="s">
        <v>30</v>
      </c>
      <c r="F224" s="14"/>
      <c r="G224" s="14">
        <v>722</v>
      </c>
      <c r="H224" s="14" t="s">
        <v>38</v>
      </c>
      <c r="I224" s="14" t="s">
        <v>43</v>
      </c>
      <c r="J224" s="14">
        <v>4328</v>
      </c>
      <c r="K224" s="14"/>
      <c r="L224" s="14">
        <v>5</v>
      </c>
      <c r="M224" s="94" t="s">
        <v>34</v>
      </c>
      <c r="N224" s="96">
        <v>22434.400000000001</v>
      </c>
      <c r="O224" s="93"/>
      <c r="P224" s="93"/>
      <c r="Q224" s="14">
        <v>0</v>
      </c>
      <c r="R224" s="14"/>
      <c r="S224" s="93"/>
      <c r="T224" s="93"/>
      <c r="U224" s="14"/>
      <c r="V224" s="93"/>
      <c r="W224" s="98"/>
    </row>
    <row r="225" spans="1:23" s="8" customFormat="1" ht="19.2" hidden="1" customHeight="1" thickBot="1" x14ac:dyDescent="0.3">
      <c r="A225" s="99">
        <v>170464</v>
      </c>
      <c r="B225" s="100" t="s">
        <v>40</v>
      </c>
      <c r="C225" s="100"/>
      <c r="D225" s="100" t="s">
        <v>31</v>
      </c>
      <c r="E225" s="100" t="s">
        <v>32</v>
      </c>
      <c r="F225" s="100"/>
      <c r="G225" s="100">
        <v>393</v>
      </c>
      <c r="H225" s="100" t="s">
        <v>38</v>
      </c>
      <c r="I225" s="100" t="s">
        <v>44</v>
      </c>
      <c r="J225" s="100">
        <v>660</v>
      </c>
      <c r="K225" s="100"/>
      <c r="L225" s="100">
        <v>3</v>
      </c>
      <c r="M225" s="101" t="s">
        <v>33</v>
      </c>
      <c r="N225" s="102">
        <v>4866</v>
      </c>
      <c r="O225" s="103"/>
      <c r="P225" s="103"/>
      <c r="Q225" s="100">
        <v>0</v>
      </c>
      <c r="R225" s="100"/>
      <c r="S225" s="103"/>
      <c r="T225" s="103"/>
      <c r="U225" s="100"/>
      <c r="V225" s="103"/>
      <c r="W225" s="104"/>
    </row>
    <row r="226" spans="1:23" s="8" customFormat="1" ht="12" x14ac:dyDescent="0.25">
      <c r="B226" s="9"/>
      <c r="C226" s="9"/>
      <c r="D226" s="9"/>
      <c r="E226" s="9"/>
      <c r="F226" s="9"/>
      <c r="G226" s="9"/>
      <c r="I226" s="9"/>
      <c r="J226" s="9"/>
      <c r="K226" s="9"/>
      <c r="L226" s="9"/>
      <c r="M226" s="9"/>
      <c r="N226" s="52"/>
      <c r="R226" s="9"/>
      <c r="U226" s="9"/>
    </row>
    <row r="227" spans="1:23" s="8" customFormat="1" ht="12" x14ac:dyDescent="0.25">
      <c r="B227" s="9"/>
      <c r="C227" s="9"/>
      <c r="D227" s="9"/>
      <c r="E227" s="9"/>
      <c r="F227" s="9"/>
      <c r="G227" s="9"/>
      <c r="I227" s="9"/>
      <c r="J227" s="9"/>
      <c r="K227" s="9"/>
      <c r="L227" s="9"/>
      <c r="M227" s="9"/>
      <c r="N227" s="52"/>
      <c r="R227" s="9"/>
      <c r="U227" s="9"/>
    </row>
    <row r="228" spans="1:23" s="8" customFormat="1" ht="12" x14ac:dyDescent="0.25">
      <c r="B228" s="9"/>
      <c r="C228" s="9"/>
      <c r="D228" s="9"/>
      <c r="E228" s="9"/>
      <c r="F228" s="9"/>
      <c r="G228" s="9"/>
      <c r="I228" s="9"/>
      <c r="J228" s="9"/>
      <c r="K228" s="9"/>
      <c r="L228" s="9"/>
      <c r="M228" s="9"/>
      <c r="N228" s="52"/>
      <c r="R228" s="9"/>
      <c r="U228" s="9"/>
    </row>
  </sheetData>
  <autoFilter ref="A3:U225" xr:uid="{00000000-0009-0000-0000-000000000000}"/>
  <mergeCells count="6">
    <mergeCell ref="V220:W220"/>
    <mergeCell ref="S220:T220"/>
    <mergeCell ref="O220:P220"/>
    <mergeCell ref="L220:M220"/>
    <mergeCell ref="R2:T2"/>
    <mergeCell ref="U2:W2"/>
  </mergeCells>
  <printOptions horizontalCentered="1"/>
  <pageMargins left="0.15748031496062992" right="0.15748031496062992" top="0.19685039370078741" bottom="0.27559055118110237" header="0.39370078740157483" footer="0.15748031496062992"/>
  <pageSetup paperSize="9" scale="68" firstPageNumber="0" fitToHeight="3" orientation="landscape" r:id="rId1"/>
  <headerFooter alignWithMargins="0"/>
  <ignoredErrors>
    <ignoredError sqref="H2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-</vt:lpstr>
      <vt:lpstr>'-'!Impression_des_titres</vt:lpstr>
      <vt:lpstr>'-'!Zone_d_impression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Coralie Bruneau</cp:lastModifiedBy>
  <cp:lastPrinted>2011-11-29T16:20:57Z</cp:lastPrinted>
  <dcterms:created xsi:type="dcterms:W3CDTF">2010-11-23T13:54:18Z</dcterms:created>
  <dcterms:modified xsi:type="dcterms:W3CDTF">2017-11-15T16:04:33Z</dcterms:modified>
</cp:coreProperties>
</file>